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f1de5933aa9c7c083d7a3ff8c67fee91208bef70/38704192253/4829aaeb-a3bf-4fc9-9c4c-82b8f3b8f80d/"/>
    </mc:Choice>
  </mc:AlternateContent>
  <xr:revisionPtr revIDLastSave="0" documentId="13_ncr:1_{7BFE0205-CEB5-4055-A589-D80C7C9DA678}" xr6:coauthVersionLast="47" xr6:coauthVersionMax="47" xr10:uidLastSave="{00000000-0000-0000-0000-000000000000}"/>
  <bookViews>
    <workbookView xWindow="-132" yWindow="-132" windowWidth="30984" windowHeight="16824" xr2:uid="{00000000-000D-0000-FFFF-FFFF00000000}"/>
  </bookViews>
  <sheets>
    <sheet name="2025 eelarvetaotlus 26022025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2" l="1"/>
  <c r="E36" i="12" s="1"/>
  <c r="D35" i="12"/>
  <c r="E35" i="12" s="1"/>
  <c r="E34" i="12"/>
  <c r="E33" i="12"/>
  <c r="H32" i="12"/>
  <c r="C32" i="12"/>
  <c r="B32" i="12"/>
  <c r="E31" i="12"/>
  <c r="E30" i="12"/>
  <c r="D29" i="12"/>
  <c r="E29" i="12" s="1"/>
  <c r="D28" i="12"/>
  <c r="E28" i="12" s="1"/>
  <c r="D27" i="12"/>
  <c r="E27" i="12" s="1"/>
  <c r="D26" i="12"/>
  <c r="E26" i="12" s="1"/>
  <c r="D25" i="12"/>
  <c r="D24" i="12"/>
  <c r="E24" i="12" s="1"/>
  <c r="E23" i="12"/>
  <c r="E22" i="12"/>
  <c r="E21" i="12"/>
  <c r="E20" i="12"/>
  <c r="H19" i="12"/>
  <c r="G19" i="12"/>
  <c r="C19" i="12"/>
  <c r="B19" i="12"/>
  <c r="E18" i="12"/>
  <c r="H17" i="12"/>
  <c r="H13" i="12" s="1"/>
  <c r="E16" i="12"/>
  <c r="E15" i="12"/>
  <c r="E14" i="12"/>
  <c r="G13" i="12"/>
  <c r="F13" i="12"/>
  <c r="D13" i="12"/>
  <c r="C13" i="12"/>
  <c r="B13" i="12"/>
  <c r="E12" i="12"/>
  <c r="E11" i="12"/>
  <c r="E10" i="12"/>
  <c r="D9" i="12"/>
  <c r="E9" i="12" s="1"/>
  <c r="E8" i="12"/>
  <c r="E6" i="12"/>
  <c r="E5" i="12"/>
  <c r="F5" i="12" s="1"/>
  <c r="E4" i="12"/>
  <c r="F4" i="12" s="1"/>
  <c r="H3" i="12"/>
  <c r="G3" i="12"/>
  <c r="F3" i="12"/>
  <c r="C3" i="12"/>
  <c r="B3" i="12"/>
  <c r="E25" i="12" l="1"/>
  <c r="E19" i="12" s="1"/>
  <c r="D3" i="12"/>
  <c r="G37" i="12"/>
  <c r="G40" i="12" s="1"/>
  <c r="E13" i="12"/>
  <c r="B37" i="12"/>
  <c r="F37" i="12"/>
  <c r="H37" i="12"/>
  <c r="C37" i="12"/>
  <c r="D32" i="12"/>
  <c r="E32" i="12" s="1"/>
  <c r="E3" i="12"/>
  <c r="D19" i="12"/>
  <c r="B40" i="12" l="1"/>
  <c r="D37" i="12"/>
  <c r="D40" i="12" s="1"/>
  <c r="E37" i="12"/>
</calcChain>
</file>

<file path=xl/sharedStrings.xml><?xml version="1.0" encoding="utf-8"?>
<sst xmlns="http://schemas.openxmlformats.org/spreadsheetml/2006/main" count="45" uniqueCount="45">
  <si>
    <t>Halduskulud</t>
  </si>
  <si>
    <t>sh NULA inkubaatori läbiviimine</t>
  </si>
  <si>
    <t>sh NULA inkubaatori läbiviimine Ida-Virumaal 2021–2022</t>
  </si>
  <si>
    <t>sh arenguhüppe taotlusvoor</t>
  </si>
  <si>
    <t>sh kodanikuühiskonna suursündmuste toetamine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</si>
  <si>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</si>
  <si>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</si>
  <si>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</si>
  <si>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</si>
  <si>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t>sh vabaühendustele suunatud arenguprogrammid maakondades</t>
  </si>
  <si>
    <t>sh kogukondade arendamine (kaasavalt koostatud ja elluviidud tegevuskavad kohaliku elu parandamiseks)</t>
  </si>
  <si>
    <t>sh arenguhüpet ettevalmistav taotlusvoor</t>
  </si>
  <si>
    <t>sh Vabaühenduste tunnustamisüritused maakondades</t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</si>
  <si>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- suureneb KOVde osakaal, kes kasutavad KÜSKi abi (MAKide vabaühenduste konsultandid) kogukondliku koostöö edendamisel </t>
    </r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</si>
  <si>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Kogukondade ja KOV-ide tõusnud teadlikkus kohaliku tasandi ja kogukondade koostöövõimalustest 
- KOV tasandil on kogukonnad kaasatud kohaliku elukeskkonna kujundamisse</t>
    </r>
  </si>
  <si>
    <t>EL Kodanike, võrdõiguslikkuse, õiguste ja väärtuste programmi (CERV) kontaktpunkti tegevus</t>
  </si>
  <si>
    <t>* Stipendium "Aasta parim vabaühendus" 5000 €</t>
  </si>
  <si>
    <t>* KÜSKi kogemuspäev</t>
  </si>
  <si>
    <t>* KÜSKi suminar (KÜSKi meeskond, nõukogu liikmed, hindajad, arengueksperdid, konsultandid jne)</t>
  </si>
  <si>
    <t xml:space="preserve">* Taotlusvoorude tugitegevused (ava- ja lõpuseminarid, infopäevad, hindajate ja toetuse saajate koolitused, toetuse saajate kohakülastused, juhtide jututoad) </t>
  </si>
  <si>
    <t>sh kodanikuühiskonna innovatsioonifondi rakendamine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</si>
  <si>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</si>
  <si>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</si>
  <si>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</si>
  <si>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sh rahvusvahelise suuna konkursid/vabaühenduste rahvusvahelise koostöö soodustamine</t>
  </si>
  <si>
    <t>KOKKU EELARVE, sh RTK finantsarvestuse teenus</t>
  </si>
  <si>
    <t>sh proaktiivse nõustamisteenuse osutamine</t>
  </si>
  <si>
    <t>RTK finantsarvestuse teenus</t>
  </si>
  <si>
    <t>KOKKU EELARVE (SIM-ilt -&gt; KÜSK-ile)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</si>
  <si>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
- KÜSKi toetuse ja nõustamise tulemusena suureneb inimeste kaasatus kogukondlikesse ettevõtmistesse ja kohaliku elu edendamise algatustesse                                                                  
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</si>
  <si>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
-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</si>
  <si>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Ettepanek varasemate jääkide kasutamiseks 2024. aastal</t>
  </si>
  <si>
    <t>KÜSK 2025. a eelarvetaotlus</t>
  </si>
  <si>
    <t>KÜSK palgakulu</t>
  </si>
  <si>
    <t>KÜSK majandamiskulu</t>
  </si>
  <si>
    <t>sh kodanikuühiskonna suursündmused</t>
  </si>
  <si>
    <t>sh vabaühenduste konsultantide koolitus ja turundus  MAK-T</t>
  </si>
  <si>
    <t>sh KÜSKi poolt korraldatavad algatused:                TV2-TUGI</t>
  </si>
  <si>
    <t>2025
I pa</t>
  </si>
  <si>
    <t>2025
II pa</t>
  </si>
  <si>
    <t xml:space="preserve">KÜSK taotletav eelarve 2025. aastal </t>
  </si>
  <si>
    <t xml:space="preserve">Eelarvetaotlus 2025, arvestades jääke </t>
  </si>
  <si>
    <t>sh sotsiaalse innovatsiooni kompetentsikeskuse arendamine- SIM poolne omafinantseeringu katmine</t>
  </si>
  <si>
    <t>Eelarve 2024. aastal (võrdluseks)</t>
  </si>
  <si>
    <t>2024. a jäägid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</si>
</sst>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1"/>
      <color rgb="FFFF0000"/>
      <name val="Times New Roman"/>
      <family val="1"/>
    </font>
    <font>
      <b/>
      <sz val="10"/>
      <name val="Times New Roman"/>
      <family val="1"/>
    </font>
    <font>
      <sz val="11"/>
      <color rgb="FFFF0000"/>
      <name val="Times New Roman"/>
      <family val="1"/>
    </font>
    <font>
      <sz val="12"/>
      <name val="Times New Roman"/>
      <family val="1"/>
    </font>
    <font>
      <sz val="12"/>
      <color rgb="FFC0000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103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165" fontId="3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4" fillId="4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/>
    </xf>
    <xf numFmtId="0" fontId="7" fillId="4" borderId="5" xfId="0" applyFont="1" applyFill="1" applyBorder="1" applyAlignment="1">
      <alignment horizontal="left" wrapText="1"/>
    </xf>
    <xf numFmtId="4" fontId="3" fillId="2" borderId="4" xfId="1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4" fillId="0" borderId="2" xfId="1" applyNumberFormat="1" applyFont="1" applyFill="1" applyBorder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164" fontId="4" fillId="4" borderId="1" xfId="1" applyFont="1" applyFill="1" applyBorder="1" applyAlignment="1">
      <alignment horizontal="right"/>
    </xf>
    <xf numFmtId="4" fontId="3" fillId="6" borderId="1" xfId="1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/>
    </xf>
    <xf numFmtId="4" fontId="4" fillId="6" borderId="1" xfId="1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right"/>
    </xf>
    <xf numFmtId="0" fontId="6" fillId="0" borderId="1" xfId="0" applyFont="1" applyBorder="1" applyAlignment="1">
      <alignment horizontal="left" vertical="center" wrapText="1" indent="1"/>
    </xf>
    <xf numFmtId="0" fontId="4" fillId="4" borderId="2" xfId="1" applyNumberFormat="1" applyFont="1" applyFill="1" applyBorder="1" applyAlignment="1"/>
    <xf numFmtId="4" fontId="4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4" fillId="0" borderId="0" xfId="1" applyFont="1" applyFill="1" applyAlignment="1">
      <alignment horizontal="right"/>
    </xf>
    <xf numFmtId="0" fontId="3" fillId="0" borderId="1" xfId="0" applyFont="1" applyBorder="1" applyAlignment="1">
      <alignment vertical="center" wrapText="1"/>
    </xf>
    <xf numFmtId="49" fontId="4" fillId="0" borderId="0" xfId="0" applyNumberFormat="1" applyFont="1" applyAlignment="1">
      <alignment wrapText="1"/>
    </xf>
    <xf numFmtId="165" fontId="6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166" fontId="8" fillId="7" borderId="6" xfId="0" applyNumberFormat="1" applyFont="1" applyFill="1" applyBorder="1" applyAlignment="1">
      <alignment horizontal="center" vertical="center" wrapText="1"/>
    </xf>
    <xf numFmtId="166" fontId="3" fillId="7" borderId="6" xfId="0" applyNumberFormat="1" applyFont="1" applyFill="1" applyBorder="1" applyAlignment="1">
      <alignment horizontal="center" vertical="center" wrapText="1"/>
    </xf>
    <xf numFmtId="4" fontId="3" fillId="7" borderId="1" xfId="1" applyNumberFormat="1" applyFont="1" applyFill="1" applyBorder="1" applyAlignment="1">
      <alignment horizontal="center" vertical="center" wrapText="1"/>
    </xf>
    <xf numFmtId="4" fontId="3" fillId="7" borderId="4" xfId="1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/>
    </xf>
    <xf numFmtId="4" fontId="3" fillId="7" borderId="1" xfId="1" applyNumberFormat="1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4" fontId="4" fillId="7" borderId="1" xfId="1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right"/>
    </xf>
    <xf numFmtId="166" fontId="3" fillId="6" borderId="8" xfId="0" applyNumberFormat="1" applyFont="1" applyFill="1" applyBorder="1" applyAlignment="1">
      <alignment horizontal="center" vertical="center" wrapText="1"/>
    </xf>
    <xf numFmtId="4" fontId="3" fillId="7" borderId="2" xfId="1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center" vertical="center"/>
    </xf>
    <xf numFmtId="4" fontId="1" fillId="7" borderId="2" xfId="0" applyNumberFormat="1" applyFont="1" applyFill="1" applyBorder="1" applyAlignment="1">
      <alignment horizontal="center" vertical="center"/>
    </xf>
    <xf numFmtId="4" fontId="6" fillId="7" borderId="2" xfId="0" applyNumberFormat="1" applyFont="1" applyFill="1" applyBorder="1" applyAlignment="1">
      <alignment horizontal="center" vertical="center"/>
    </xf>
    <xf numFmtId="165" fontId="4" fillId="7" borderId="2" xfId="0" applyNumberFormat="1" applyFont="1" applyFill="1" applyBorder="1" applyAlignment="1">
      <alignment horizontal="center" vertical="center"/>
    </xf>
    <xf numFmtId="4" fontId="4" fillId="7" borderId="2" xfId="0" applyNumberFormat="1" applyFont="1" applyFill="1" applyBorder="1" applyAlignment="1">
      <alignment horizontal="center"/>
    </xf>
    <xf numFmtId="164" fontId="3" fillId="0" borderId="2" xfId="1" applyFont="1" applyFill="1" applyBorder="1" applyAlignment="1">
      <alignment horizontal="center" vertical="center" wrapText="1"/>
    </xf>
    <xf numFmtId="0" fontId="4" fillId="4" borderId="1" xfId="0" applyFont="1" applyFill="1" applyBorder="1"/>
    <xf numFmtId="166" fontId="9" fillId="5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4" fontId="1" fillId="0" borderId="1" xfId="0" quotePrefix="1" applyNumberFormat="1" applyFont="1" applyBorder="1" applyAlignment="1">
      <alignment horizontal="center" vertical="center"/>
    </xf>
    <xf numFmtId="0" fontId="4" fillId="4" borderId="0" xfId="0" applyFont="1" applyFill="1" applyAlignment="1">
      <alignment wrapText="1"/>
    </xf>
    <xf numFmtId="4" fontId="4" fillId="4" borderId="0" xfId="0" applyNumberFormat="1" applyFont="1" applyFill="1"/>
    <xf numFmtId="165" fontId="4" fillId="4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13" fillId="4" borderId="0" xfId="0" applyFont="1" applyFill="1"/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0" fontId="4" fillId="6" borderId="0" xfId="0" applyFont="1" applyFill="1" applyAlignment="1">
      <alignment horizontal="center"/>
    </xf>
    <xf numFmtId="166" fontId="3" fillId="8" borderId="7" xfId="0" applyNumberFormat="1" applyFont="1" applyFill="1" applyBorder="1" applyAlignment="1">
      <alignment horizontal="center" vertical="center" wrapText="1"/>
    </xf>
    <xf numFmtId="4" fontId="3" fillId="8" borderId="1" xfId="1" applyNumberFormat="1" applyFont="1" applyFill="1" applyBorder="1" applyAlignment="1">
      <alignment horizontal="center" vertical="center" wrapText="1"/>
    </xf>
    <xf numFmtId="4" fontId="4" fillId="8" borderId="1" xfId="1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4" fontId="3" fillId="6" borderId="4" xfId="1" applyNumberFormat="1" applyFont="1" applyFill="1" applyBorder="1" applyAlignment="1">
      <alignment horizontal="center" vertical="center" wrapText="1"/>
    </xf>
    <xf numFmtId="4" fontId="3" fillId="8" borderId="4" xfId="1" applyNumberFormat="1" applyFont="1" applyFill="1" applyBorder="1" applyAlignment="1">
      <alignment horizontal="center" vertical="center" wrapText="1"/>
    </xf>
    <xf numFmtId="4" fontId="3" fillId="7" borderId="9" xfId="1" applyNumberFormat="1" applyFont="1" applyFill="1" applyBorder="1" applyAlignment="1">
      <alignment horizontal="center" vertical="center" wrapText="1"/>
    </xf>
    <xf numFmtId="166" fontId="3" fillId="5" borderId="8" xfId="0" applyNumberFormat="1" applyFont="1" applyFill="1" applyBorder="1" applyAlignment="1">
      <alignment horizontal="center" vertical="center" wrapText="1"/>
    </xf>
    <xf numFmtId="164" fontId="11" fillId="0" borderId="0" xfId="1" applyFont="1" applyFill="1" applyAlignment="1">
      <alignment horizontal="right"/>
    </xf>
    <xf numFmtId="4" fontId="14" fillId="6" borderId="1" xfId="1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2D34-5BA2-47BB-8689-CBDBF12FE07F}">
  <sheetPr>
    <tabColor rgb="FF92D050"/>
  </sheetPr>
  <dimension ref="A1:J378"/>
  <sheetViews>
    <sheetView tabSelected="1" zoomScaleNormal="100" workbookViewId="0">
      <pane ySplit="2" topLeftCell="A3" activePane="bottomLeft" state="frozen"/>
      <selection pane="bottomLeft" activeCell="D25" sqref="D25"/>
    </sheetView>
  </sheetViews>
  <sheetFormatPr defaultColWidth="8.5546875" defaultRowHeight="13.8" outlineLevelRow="1" x14ac:dyDescent="0.25"/>
  <cols>
    <col min="1" max="1" width="46.44140625" style="6" customWidth="1"/>
    <col min="2" max="2" width="14.88671875" style="9" customWidth="1"/>
    <col min="3" max="3" width="14" style="9" customWidth="1"/>
    <col min="4" max="4" width="20" style="33" customWidth="1"/>
    <col min="5" max="5" width="16.5546875" style="33" customWidth="1"/>
    <col min="6" max="6" width="15.88671875" style="33" customWidth="1"/>
    <col min="7" max="7" width="12.5546875" style="9" hidden="1" customWidth="1"/>
    <col min="8" max="8" width="14.44140625" style="33" customWidth="1"/>
    <col min="9" max="9" width="18.33203125" style="4" customWidth="1"/>
    <col min="10" max="10" width="12.5546875" style="4" customWidth="1"/>
    <col min="11" max="16384" width="8.5546875" style="4"/>
  </cols>
  <sheetData>
    <row r="1" spans="1:10" ht="7.5" customHeight="1" thickBot="1" x14ac:dyDescent="0.3">
      <c r="D1" s="90"/>
    </row>
    <row r="2" spans="1:10" ht="66" customHeight="1" thickBot="1" x14ac:dyDescent="0.35">
      <c r="A2" s="10" t="s">
        <v>32</v>
      </c>
      <c r="B2" s="75" t="s">
        <v>40</v>
      </c>
      <c r="C2" s="100" t="s">
        <v>44</v>
      </c>
      <c r="D2" s="63" t="s">
        <v>41</v>
      </c>
      <c r="E2" s="91" t="s">
        <v>38</v>
      </c>
      <c r="F2" s="91" t="s">
        <v>39</v>
      </c>
      <c r="G2" s="48" t="s">
        <v>31</v>
      </c>
      <c r="H2" s="49" t="s">
        <v>43</v>
      </c>
    </row>
    <row r="3" spans="1:10" ht="27.6" x14ac:dyDescent="0.25">
      <c r="A3" s="8" t="s">
        <v>6</v>
      </c>
      <c r="B3" s="11">
        <f t="shared" ref="B3:F3" si="0">SUM(B6:B11)</f>
        <v>930000</v>
      </c>
      <c r="C3" s="11">
        <f t="shared" si="0"/>
        <v>36825.43</v>
      </c>
      <c r="D3" s="97">
        <f>SUM(D6:D11)</f>
        <v>752174.57000000007</v>
      </c>
      <c r="E3" s="98">
        <f t="shared" si="0"/>
        <v>452174.57</v>
      </c>
      <c r="F3" s="98">
        <f t="shared" si="0"/>
        <v>300000</v>
      </c>
      <c r="G3" s="51">
        <f>SUM(G6:G11)</f>
        <v>0</v>
      </c>
      <c r="H3" s="99">
        <f>SUM(H6:H11)</f>
        <v>710000</v>
      </c>
      <c r="I3" s="78"/>
      <c r="J3" s="78"/>
    </row>
    <row r="4" spans="1:10" ht="69" hidden="1" outlineLevel="1" x14ac:dyDescent="0.25">
      <c r="A4" s="3" t="s">
        <v>21</v>
      </c>
      <c r="B4" s="12"/>
      <c r="C4" s="12"/>
      <c r="D4" s="28"/>
      <c r="E4" s="92">
        <f t="shared" ref="E4:F36" si="1">D4</f>
        <v>0</v>
      </c>
      <c r="F4" s="92">
        <f t="shared" si="1"/>
        <v>0</v>
      </c>
      <c r="G4" s="52"/>
      <c r="H4" s="65"/>
    </row>
    <row r="5" spans="1:10" ht="39" hidden="1" customHeight="1" outlineLevel="1" x14ac:dyDescent="0.25">
      <c r="A5" s="3" t="s">
        <v>22</v>
      </c>
      <c r="B5" s="12"/>
      <c r="C5" s="12"/>
      <c r="D5" s="28"/>
      <c r="E5" s="92">
        <f t="shared" si="1"/>
        <v>0</v>
      </c>
      <c r="F5" s="92">
        <f t="shared" si="1"/>
        <v>0</v>
      </c>
      <c r="G5" s="52"/>
      <c r="H5" s="65"/>
    </row>
    <row r="6" spans="1:10" collapsed="1" x14ac:dyDescent="0.25">
      <c r="A6" s="1" t="s">
        <v>11</v>
      </c>
      <c r="B6" s="13">
        <v>100000</v>
      </c>
      <c r="C6" s="96">
        <v>33334.199999999997</v>
      </c>
      <c r="D6" s="29">
        <v>100000</v>
      </c>
      <c r="E6" s="93">
        <f t="shared" si="1"/>
        <v>100000</v>
      </c>
      <c r="F6" s="92"/>
      <c r="G6" s="53"/>
      <c r="H6" s="66">
        <v>140000</v>
      </c>
    </row>
    <row r="7" spans="1:10" x14ac:dyDescent="0.25">
      <c r="A7" s="19" t="s">
        <v>3</v>
      </c>
      <c r="B7" s="36">
        <v>375000</v>
      </c>
      <c r="C7" s="96">
        <v>3491.23</v>
      </c>
      <c r="D7" s="29">
        <v>300000</v>
      </c>
      <c r="E7" s="94"/>
      <c r="F7" s="94">
        <v>300000</v>
      </c>
      <c r="G7" s="54"/>
      <c r="H7" s="67">
        <v>365000</v>
      </c>
      <c r="J7" s="79"/>
    </row>
    <row r="8" spans="1:10" ht="14.25" customHeight="1" x14ac:dyDescent="0.25">
      <c r="A8" s="19" t="s">
        <v>1</v>
      </c>
      <c r="B8" s="21">
        <v>165000</v>
      </c>
      <c r="C8" s="74"/>
      <c r="D8" s="29">
        <v>99000</v>
      </c>
      <c r="E8" s="93">
        <f t="shared" si="1"/>
        <v>99000</v>
      </c>
      <c r="F8" s="92"/>
      <c r="G8" s="54"/>
      <c r="H8" s="67">
        <v>105000</v>
      </c>
      <c r="J8" s="79"/>
    </row>
    <row r="9" spans="1:10" ht="13.5" hidden="1" customHeight="1" x14ac:dyDescent="0.25">
      <c r="A9" s="76" t="s">
        <v>2</v>
      </c>
      <c r="B9" s="21"/>
      <c r="C9" s="21"/>
      <c r="D9" s="29">
        <f t="shared" ref="D9" si="2">B9-C9</f>
        <v>0</v>
      </c>
      <c r="E9" s="93">
        <f t="shared" si="1"/>
        <v>0</v>
      </c>
      <c r="F9" s="92"/>
      <c r="G9" s="54"/>
      <c r="H9" s="67"/>
      <c r="J9" s="79"/>
    </row>
    <row r="10" spans="1:10" x14ac:dyDescent="0.25">
      <c r="A10" s="1" t="s">
        <v>4</v>
      </c>
      <c r="B10" s="36">
        <v>150000</v>
      </c>
      <c r="C10" s="21"/>
      <c r="D10" s="29">
        <v>113174.57</v>
      </c>
      <c r="E10" s="93">
        <f t="shared" si="1"/>
        <v>113174.57</v>
      </c>
      <c r="F10" s="92"/>
      <c r="G10" s="54"/>
      <c r="H10" s="67"/>
      <c r="J10" s="79"/>
    </row>
    <row r="11" spans="1:10" ht="27.6" x14ac:dyDescent="0.25">
      <c r="A11" s="1" t="s">
        <v>24</v>
      </c>
      <c r="B11" s="21">
        <v>140000</v>
      </c>
      <c r="C11" s="74"/>
      <c r="D11" s="29">
        <v>140000</v>
      </c>
      <c r="E11" s="93">
        <f t="shared" si="1"/>
        <v>140000</v>
      </c>
      <c r="F11" s="92"/>
      <c r="G11" s="54"/>
      <c r="H11" s="67">
        <v>100000</v>
      </c>
      <c r="J11" s="79"/>
    </row>
    <row r="12" spans="1:10" ht="18.75" hidden="1" customHeight="1" x14ac:dyDescent="0.25">
      <c r="A12" s="76" t="s">
        <v>35</v>
      </c>
      <c r="B12" s="21"/>
      <c r="C12" s="21"/>
      <c r="D12" s="30"/>
      <c r="E12" s="92">
        <f t="shared" si="1"/>
        <v>0</v>
      </c>
      <c r="F12" s="92"/>
      <c r="G12" s="54"/>
      <c r="H12" s="67"/>
      <c r="J12" s="79"/>
    </row>
    <row r="13" spans="1:10" x14ac:dyDescent="0.25">
      <c r="A13" s="5" t="s">
        <v>5</v>
      </c>
      <c r="B13" s="14">
        <f t="shared" ref="B13:F13" si="3">SUM(B16:B18)</f>
        <v>1059224</v>
      </c>
      <c r="C13" s="14">
        <f t="shared" si="3"/>
        <v>245025</v>
      </c>
      <c r="D13" s="27">
        <f t="shared" si="3"/>
        <v>749975</v>
      </c>
      <c r="E13" s="92">
        <f t="shared" si="3"/>
        <v>120000</v>
      </c>
      <c r="F13" s="92">
        <f t="shared" si="3"/>
        <v>629975</v>
      </c>
      <c r="G13" s="55">
        <f>G16+G18</f>
        <v>0</v>
      </c>
      <c r="H13" s="64">
        <f>SUM(H16:H18)</f>
        <v>601940</v>
      </c>
      <c r="J13" s="79"/>
    </row>
    <row r="14" spans="1:10" ht="69" hidden="1" outlineLevel="1" x14ac:dyDescent="0.25">
      <c r="A14" s="3" t="s">
        <v>14</v>
      </c>
      <c r="B14" s="12"/>
      <c r="C14" s="12"/>
      <c r="D14" s="28"/>
      <c r="E14" s="92">
        <f t="shared" si="1"/>
        <v>0</v>
      </c>
      <c r="F14" s="92"/>
      <c r="G14" s="52"/>
      <c r="H14" s="65"/>
      <c r="J14" s="79"/>
    </row>
    <row r="15" spans="1:10" ht="110.4" hidden="1" outlineLevel="1" x14ac:dyDescent="0.25">
      <c r="A15" s="3" t="s">
        <v>13</v>
      </c>
      <c r="B15" s="12"/>
      <c r="C15" s="12"/>
      <c r="D15" s="28"/>
      <c r="E15" s="92">
        <f t="shared" si="1"/>
        <v>0</v>
      </c>
      <c r="F15" s="92"/>
      <c r="G15" s="52"/>
      <c r="H15" s="65"/>
      <c r="J15" s="79"/>
    </row>
    <row r="16" spans="1:10" ht="27.6" collapsed="1" x14ac:dyDescent="0.25">
      <c r="A16" s="1" t="s">
        <v>10</v>
      </c>
      <c r="B16" s="25">
        <v>184224</v>
      </c>
      <c r="C16" s="74"/>
      <c r="D16" s="30">
        <v>120000</v>
      </c>
      <c r="E16" s="93">
        <f t="shared" si="1"/>
        <v>120000</v>
      </c>
      <c r="F16" s="92"/>
      <c r="G16" s="54"/>
      <c r="H16" s="67">
        <v>165000</v>
      </c>
      <c r="J16" s="79"/>
    </row>
    <row r="17" spans="1:10" ht="21.75" customHeight="1" x14ac:dyDescent="0.25">
      <c r="A17" s="1" t="s">
        <v>20</v>
      </c>
      <c r="B17" s="26">
        <v>875000</v>
      </c>
      <c r="C17" s="96">
        <v>245025</v>
      </c>
      <c r="D17" s="30">
        <v>629975</v>
      </c>
      <c r="E17" s="92"/>
      <c r="F17" s="95">
        <v>629975</v>
      </c>
      <c r="G17" s="54"/>
      <c r="H17" s="67">
        <f>875000-438060</f>
        <v>436940</v>
      </c>
      <c r="J17" s="79"/>
    </row>
    <row r="18" spans="1:10" hidden="1" x14ac:dyDescent="0.25">
      <c r="A18" s="19" t="s">
        <v>9</v>
      </c>
      <c r="B18" s="21"/>
      <c r="C18" s="21"/>
      <c r="D18" s="30"/>
      <c r="E18" s="92">
        <f t="shared" si="1"/>
        <v>0</v>
      </c>
      <c r="F18" s="92"/>
      <c r="G18" s="54"/>
      <c r="H18" s="67"/>
      <c r="J18" s="79"/>
    </row>
    <row r="19" spans="1:10" x14ac:dyDescent="0.25">
      <c r="A19" s="5" t="s">
        <v>7</v>
      </c>
      <c r="B19" s="14">
        <f t="shared" ref="B19:H19" si="4">SUM(B22:B31)</f>
        <v>741356.1</v>
      </c>
      <c r="C19" s="14">
        <f>SUM(C22:C31)</f>
        <v>25026.98</v>
      </c>
      <c r="D19" s="27">
        <f t="shared" si="4"/>
        <v>716329.12</v>
      </c>
      <c r="E19" s="92">
        <f t="shared" si="4"/>
        <v>716329.12</v>
      </c>
      <c r="F19" s="92"/>
      <c r="G19" s="55">
        <f t="shared" si="4"/>
        <v>0</v>
      </c>
      <c r="H19" s="64">
        <f t="shared" si="4"/>
        <v>641582</v>
      </c>
      <c r="J19" s="79"/>
    </row>
    <row r="20" spans="1:10" ht="96.6" hidden="1" outlineLevel="1" x14ac:dyDescent="0.25">
      <c r="A20" s="3" t="s">
        <v>8</v>
      </c>
      <c r="B20" s="12"/>
      <c r="C20" s="12"/>
      <c r="D20" s="28"/>
      <c r="E20" s="92">
        <f t="shared" si="1"/>
        <v>0</v>
      </c>
      <c r="F20" s="92"/>
      <c r="G20" s="52"/>
      <c r="H20" s="65"/>
      <c r="J20" s="79"/>
    </row>
    <row r="21" spans="1:10" ht="82.5" hidden="1" customHeight="1" outlineLevel="1" x14ac:dyDescent="0.25">
      <c r="A21" s="3" t="s">
        <v>23</v>
      </c>
      <c r="B21" s="12"/>
      <c r="C21" s="12"/>
      <c r="D21" s="28"/>
      <c r="E21" s="92">
        <f t="shared" si="1"/>
        <v>0</v>
      </c>
      <c r="F21" s="92"/>
      <c r="G21" s="52"/>
      <c r="H21" s="65"/>
      <c r="J21" s="79"/>
    </row>
    <row r="22" spans="1:10" s="20" customFormat="1" collapsed="1" x14ac:dyDescent="0.25">
      <c r="A22" s="1" t="s">
        <v>26</v>
      </c>
      <c r="B22" s="16">
        <v>601756.1</v>
      </c>
      <c r="C22" s="16">
        <v>1804.7</v>
      </c>
      <c r="D22" s="31">
        <v>599951.4</v>
      </c>
      <c r="E22" s="93">
        <f t="shared" si="1"/>
        <v>599951.4</v>
      </c>
      <c r="F22" s="92"/>
      <c r="G22" s="57"/>
      <c r="H22" s="68">
        <v>577582</v>
      </c>
      <c r="J22" s="79"/>
    </row>
    <row r="23" spans="1:10" ht="25.5" customHeight="1" x14ac:dyDescent="0.25">
      <c r="A23" s="1" t="s">
        <v>12</v>
      </c>
      <c r="B23" s="16">
        <v>60000</v>
      </c>
      <c r="C23" s="16">
        <v>0</v>
      </c>
      <c r="D23" s="31">
        <v>60000</v>
      </c>
      <c r="E23" s="93">
        <f t="shared" si="1"/>
        <v>60000</v>
      </c>
      <c r="F23" s="92"/>
      <c r="G23" s="57"/>
      <c r="H23" s="68">
        <v>30000</v>
      </c>
      <c r="J23" s="79"/>
    </row>
    <row r="24" spans="1:10" ht="27.6" x14ac:dyDescent="0.25">
      <c r="A24" s="1" t="s">
        <v>42</v>
      </c>
      <c r="B24" s="21">
        <v>5600</v>
      </c>
      <c r="C24" s="21">
        <v>3452.41</v>
      </c>
      <c r="D24" s="31">
        <f t="shared" ref="D24:D29" si="5">B24-C24</f>
        <v>2147.59</v>
      </c>
      <c r="E24" s="93">
        <f t="shared" si="1"/>
        <v>2147.59</v>
      </c>
      <c r="F24" s="92"/>
      <c r="G24" s="54"/>
      <c r="H24" s="67">
        <v>6000</v>
      </c>
      <c r="I24" s="79"/>
      <c r="J24" s="79"/>
    </row>
    <row r="25" spans="1:10" s="2" customFormat="1" ht="38.25" customHeight="1" x14ac:dyDescent="0.25">
      <c r="A25" s="86" t="s">
        <v>37</v>
      </c>
      <c r="B25" s="25">
        <v>49000</v>
      </c>
      <c r="C25" s="37">
        <v>19769.87</v>
      </c>
      <c r="D25" s="31">
        <f t="shared" si="5"/>
        <v>29230.13</v>
      </c>
      <c r="E25" s="93">
        <f t="shared" si="1"/>
        <v>29230.13</v>
      </c>
      <c r="F25" s="92"/>
      <c r="G25" s="58"/>
      <c r="H25" s="69">
        <v>22500</v>
      </c>
      <c r="I25" s="80"/>
      <c r="J25" s="79"/>
    </row>
    <row r="26" spans="1:10" hidden="1" x14ac:dyDescent="0.25">
      <c r="A26" s="34" t="s">
        <v>16</v>
      </c>
      <c r="B26" s="22"/>
      <c r="C26" s="22"/>
      <c r="D26" s="31">
        <f t="shared" si="5"/>
        <v>0</v>
      </c>
      <c r="E26" s="93">
        <f t="shared" si="1"/>
        <v>0</v>
      </c>
      <c r="F26" s="92"/>
      <c r="G26" s="59">
        <v>0</v>
      </c>
      <c r="H26" s="70"/>
      <c r="J26" s="79"/>
    </row>
    <row r="27" spans="1:10" hidden="1" x14ac:dyDescent="0.25">
      <c r="A27" s="34" t="s">
        <v>17</v>
      </c>
      <c r="B27" s="22"/>
      <c r="C27" s="22"/>
      <c r="D27" s="31">
        <f t="shared" si="5"/>
        <v>0</v>
      </c>
      <c r="E27" s="93">
        <f t="shared" si="1"/>
        <v>0</v>
      </c>
      <c r="F27" s="92"/>
      <c r="G27" s="59"/>
      <c r="H27" s="70"/>
      <c r="J27" s="79"/>
    </row>
    <row r="28" spans="1:10" ht="41.4" hidden="1" x14ac:dyDescent="0.25">
      <c r="A28" s="34" t="s">
        <v>18</v>
      </c>
      <c r="B28" s="22"/>
      <c r="C28" s="22"/>
      <c r="D28" s="31">
        <f t="shared" si="5"/>
        <v>0</v>
      </c>
      <c r="E28" s="93">
        <f t="shared" si="1"/>
        <v>0</v>
      </c>
      <c r="F28" s="92"/>
      <c r="G28" s="59"/>
      <c r="H28" s="70"/>
      <c r="J28" s="79"/>
    </row>
    <row r="29" spans="1:10" ht="55.2" hidden="1" x14ac:dyDescent="0.25">
      <c r="A29" s="34" t="s">
        <v>19</v>
      </c>
      <c r="B29" s="22"/>
      <c r="C29" s="22"/>
      <c r="D29" s="31">
        <f t="shared" si="5"/>
        <v>0</v>
      </c>
      <c r="E29" s="93">
        <f t="shared" si="1"/>
        <v>0</v>
      </c>
      <c r="F29" s="92"/>
      <c r="G29" s="59"/>
      <c r="H29" s="70"/>
      <c r="J29" s="79"/>
    </row>
    <row r="30" spans="1:10" ht="30.75" customHeight="1" x14ac:dyDescent="0.25">
      <c r="A30" s="87" t="s">
        <v>36</v>
      </c>
      <c r="B30" s="77">
        <v>0</v>
      </c>
      <c r="C30" s="25"/>
      <c r="D30" s="31">
        <v>0</v>
      </c>
      <c r="E30" s="93">
        <f t="shared" si="1"/>
        <v>0</v>
      </c>
      <c r="F30" s="92"/>
      <c r="G30" s="59"/>
      <c r="H30" s="69">
        <v>5500</v>
      </c>
      <c r="J30" s="79"/>
    </row>
    <row r="31" spans="1:10" ht="28.5" customHeight="1" x14ac:dyDescent="0.25">
      <c r="A31" s="85" t="s">
        <v>15</v>
      </c>
      <c r="B31" s="15">
        <v>25000</v>
      </c>
      <c r="C31" s="15"/>
      <c r="D31" s="31">
        <v>25000</v>
      </c>
      <c r="E31" s="93">
        <f t="shared" si="1"/>
        <v>25000</v>
      </c>
      <c r="F31" s="92"/>
      <c r="G31" s="56"/>
      <c r="H31" s="71"/>
    </row>
    <row r="32" spans="1:10" x14ac:dyDescent="0.25">
      <c r="A32" s="5" t="s">
        <v>0</v>
      </c>
      <c r="B32" s="17">
        <f t="shared" ref="B32:D32" si="6">SUM(B35:B36)</f>
        <v>372333</v>
      </c>
      <c r="C32" s="17">
        <f t="shared" si="6"/>
        <v>0</v>
      </c>
      <c r="D32" s="27">
        <f t="shared" si="6"/>
        <v>372333</v>
      </c>
      <c r="E32" s="92">
        <f t="shared" si="1"/>
        <v>372333</v>
      </c>
      <c r="F32" s="92"/>
      <c r="G32" s="60"/>
      <c r="H32" s="64">
        <f>SUM(H35:H36)-H39</f>
        <v>391898</v>
      </c>
    </row>
    <row r="33" spans="1:8" ht="124.2" hidden="1" outlineLevel="1" x14ac:dyDescent="0.25">
      <c r="A33" s="3" t="s">
        <v>29</v>
      </c>
      <c r="B33" s="12"/>
      <c r="C33" s="12"/>
      <c r="D33" s="28"/>
      <c r="E33" s="92">
        <f t="shared" si="1"/>
        <v>0</v>
      </c>
      <c r="F33" s="92"/>
      <c r="G33" s="52"/>
      <c r="H33" s="65"/>
    </row>
    <row r="34" spans="1:8" ht="69" hidden="1" outlineLevel="1" x14ac:dyDescent="0.25">
      <c r="A34" s="3" t="s">
        <v>30</v>
      </c>
      <c r="B34" s="12"/>
      <c r="C34" s="12"/>
      <c r="D34" s="28"/>
      <c r="E34" s="92">
        <f t="shared" si="1"/>
        <v>0</v>
      </c>
      <c r="F34" s="92"/>
      <c r="G34" s="52"/>
      <c r="H34" s="65"/>
    </row>
    <row r="35" spans="1:8" collapsed="1" x14ac:dyDescent="0.25">
      <c r="A35" s="35" t="s">
        <v>33</v>
      </c>
      <c r="B35" s="24">
        <v>298167</v>
      </c>
      <c r="C35" s="24"/>
      <c r="D35" s="32">
        <f>B35-C35</f>
        <v>298167</v>
      </c>
      <c r="E35" s="93">
        <f t="shared" si="1"/>
        <v>298167</v>
      </c>
      <c r="F35" s="92"/>
      <c r="G35" s="61"/>
      <c r="H35" s="72">
        <v>318986</v>
      </c>
    </row>
    <row r="36" spans="1:8" x14ac:dyDescent="0.25">
      <c r="A36" s="23" t="s">
        <v>34</v>
      </c>
      <c r="B36" s="24">
        <v>74166</v>
      </c>
      <c r="C36" s="24"/>
      <c r="D36" s="32">
        <f>B36-C36</f>
        <v>74166</v>
      </c>
      <c r="E36" s="93">
        <f t="shared" si="1"/>
        <v>74166</v>
      </c>
      <c r="F36" s="92"/>
      <c r="G36" s="61"/>
      <c r="H36" s="72">
        <v>79307</v>
      </c>
    </row>
    <row r="37" spans="1:8" ht="15.6" x14ac:dyDescent="0.25">
      <c r="A37" s="7" t="s">
        <v>28</v>
      </c>
      <c r="B37" s="18">
        <f>B3+B13+B19+B32</f>
        <v>3102913.1</v>
      </c>
      <c r="C37" s="18">
        <f>C3+C13+C19+C32</f>
        <v>306877.40999999997</v>
      </c>
      <c r="D37" s="102">
        <f>SUM(D3,D13,D19,D32)</f>
        <v>2590811.69</v>
      </c>
      <c r="E37" s="92">
        <f>E3+E13+E19+E32</f>
        <v>1660836.69</v>
      </c>
      <c r="F37" s="92">
        <f>F3+F13+F19+F32</f>
        <v>929975</v>
      </c>
      <c r="G37" s="50">
        <f>G3+G13+G19+G32</f>
        <v>0</v>
      </c>
      <c r="H37" s="64">
        <f>SUM(H3,H13,H19,H32)</f>
        <v>2345420</v>
      </c>
    </row>
    <row r="38" spans="1:8" x14ac:dyDescent="0.25">
      <c r="A38" s="7"/>
      <c r="B38" s="18"/>
      <c r="C38" s="18"/>
      <c r="D38" s="27"/>
      <c r="E38" s="27"/>
      <c r="F38" s="27"/>
      <c r="G38" s="50"/>
      <c r="H38" s="64"/>
    </row>
    <row r="39" spans="1:8" x14ac:dyDescent="0.25">
      <c r="A39" s="42" t="s">
        <v>27</v>
      </c>
      <c r="B39" s="38">
        <v>6395</v>
      </c>
      <c r="C39" s="38"/>
      <c r="D39" s="39">
        <v>6395</v>
      </c>
      <c r="E39" s="39"/>
      <c r="F39" s="39"/>
      <c r="G39" s="38"/>
      <c r="H39" s="73">
        <v>6395</v>
      </c>
    </row>
    <row r="40" spans="1:8" ht="15.6" x14ac:dyDescent="0.3">
      <c r="A40" s="43" t="s">
        <v>25</v>
      </c>
      <c r="B40" s="41">
        <f>B37+6395</f>
        <v>3109308.1</v>
      </c>
      <c r="C40" s="41"/>
      <c r="D40" s="101">
        <f>D37+D39</f>
        <v>2597206.69</v>
      </c>
      <c r="E40" s="41"/>
      <c r="F40" s="41"/>
      <c r="G40" s="41">
        <f>G37+6395</f>
        <v>6395</v>
      </c>
      <c r="H40" s="41"/>
    </row>
    <row r="41" spans="1:8" x14ac:dyDescent="0.25">
      <c r="A41" s="44"/>
      <c r="B41" s="40"/>
      <c r="C41" s="40"/>
      <c r="D41" s="40"/>
      <c r="E41" s="40"/>
      <c r="F41" s="40"/>
      <c r="G41" s="40"/>
      <c r="H41" s="62"/>
    </row>
    <row r="42" spans="1:8" x14ac:dyDescent="0.25">
      <c r="A42" s="45"/>
      <c r="B42" s="40"/>
      <c r="C42" s="40"/>
      <c r="D42" s="82"/>
      <c r="E42" s="82"/>
      <c r="F42" s="82"/>
      <c r="G42" s="40"/>
      <c r="H42" s="40"/>
    </row>
    <row r="43" spans="1:8" ht="27" customHeight="1" x14ac:dyDescent="0.3">
      <c r="A43" s="20"/>
      <c r="B43" s="88"/>
      <c r="C43" s="89"/>
      <c r="D43" s="81"/>
      <c r="E43" s="81"/>
      <c r="F43" s="81"/>
      <c r="G43" s="40"/>
      <c r="H43" s="40"/>
    </row>
    <row r="44" spans="1:8" x14ac:dyDescent="0.25">
      <c r="A44" s="46"/>
      <c r="B44" s="47"/>
      <c r="C44" s="47"/>
      <c r="D44" s="83"/>
      <c r="E44" s="83"/>
      <c r="F44" s="47"/>
      <c r="G44" s="47"/>
      <c r="H44" s="47"/>
    </row>
    <row r="45" spans="1:8" x14ac:dyDescent="0.25">
      <c r="A45" s="46"/>
      <c r="B45" s="47"/>
      <c r="C45" s="47"/>
      <c r="D45" s="47"/>
      <c r="E45" s="47"/>
      <c r="F45" s="47"/>
      <c r="G45" s="47"/>
      <c r="H45" s="47"/>
    </row>
    <row r="46" spans="1:8" x14ac:dyDescent="0.25">
      <c r="A46" s="46"/>
      <c r="B46" s="47"/>
      <c r="C46" s="47"/>
      <c r="D46" s="47"/>
      <c r="E46" s="47"/>
      <c r="F46" s="47"/>
      <c r="G46" s="47"/>
      <c r="H46" s="47"/>
    </row>
    <row r="47" spans="1:8" x14ac:dyDescent="0.25">
      <c r="A47" s="4"/>
      <c r="D47" s="9"/>
      <c r="E47" s="9"/>
      <c r="F47" s="9"/>
      <c r="H47" s="9"/>
    </row>
    <row r="48" spans="1:8" ht="18" x14ac:dyDescent="0.35">
      <c r="A48" s="84"/>
      <c r="D48" s="9"/>
      <c r="E48" s="9"/>
      <c r="F48" s="9"/>
      <c r="H48" s="9"/>
    </row>
    <row r="49" spans="4:8" x14ac:dyDescent="0.25">
      <c r="D49" s="9"/>
      <c r="E49" s="9"/>
      <c r="F49" s="9"/>
      <c r="H49" s="9"/>
    </row>
    <row r="50" spans="4:8" x14ac:dyDescent="0.25">
      <c r="D50" s="9"/>
      <c r="E50" s="9"/>
      <c r="F50" s="9"/>
      <c r="H50" s="9"/>
    </row>
    <row r="51" spans="4:8" x14ac:dyDescent="0.25">
      <c r="D51" s="9"/>
      <c r="E51" s="9"/>
      <c r="F51" s="9"/>
      <c r="H51" s="9"/>
    </row>
    <row r="52" spans="4:8" x14ac:dyDescent="0.25">
      <c r="D52" s="9"/>
      <c r="E52" s="9"/>
      <c r="F52" s="9"/>
      <c r="H52" s="9"/>
    </row>
    <row r="53" spans="4:8" x14ac:dyDescent="0.25">
      <c r="D53" s="9"/>
      <c r="E53" s="9"/>
      <c r="F53" s="9"/>
      <c r="H53" s="9"/>
    </row>
    <row r="54" spans="4:8" x14ac:dyDescent="0.25">
      <c r="D54" s="9"/>
      <c r="E54" s="9"/>
      <c r="F54" s="9"/>
      <c r="H54" s="9"/>
    </row>
    <row r="55" spans="4:8" x14ac:dyDescent="0.25">
      <c r="D55" s="9"/>
      <c r="E55" s="9"/>
      <c r="F55" s="9"/>
      <c r="H55" s="9"/>
    </row>
    <row r="56" spans="4:8" x14ac:dyDescent="0.25">
      <c r="D56" s="9"/>
      <c r="E56" s="9"/>
      <c r="F56" s="9"/>
      <c r="H56" s="9"/>
    </row>
    <row r="57" spans="4:8" x14ac:dyDescent="0.25">
      <c r="D57" s="9"/>
      <c r="E57" s="9"/>
      <c r="F57" s="9"/>
      <c r="H57" s="9"/>
    </row>
    <row r="58" spans="4:8" x14ac:dyDescent="0.25">
      <c r="D58" s="9"/>
      <c r="E58" s="9"/>
      <c r="F58" s="9"/>
      <c r="H58" s="9"/>
    </row>
    <row r="59" spans="4:8" x14ac:dyDescent="0.25">
      <c r="D59" s="9"/>
      <c r="E59" s="9"/>
      <c r="F59" s="9"/>
      <c r="H59" s="9"/>
    </row>
    <row r="60" spans="4:8" x14ac:dyDescent="0.25">
      <c r="D60" s="9"/>
      <c r="E60" s="9"/>
      <c r="F60" s="9"/>
      <c r="H60" s="9"/>
    </row>
    <row r="61" spans="4:8" x14ac:dyDescent="0.25">
      <c r="D61" s="9"/>
      <c r="E61" s="9"/>
      <c r="F61" s="9"/>
      <c r="H61" s="9"/>
    </row>
    <row r="62" spans="4:8" x14ac:dyDescent="0.25">
      <c r="D62" s="9"/>
      <c r="E62" s="9"/>
      <c r="F62" s="9"/>
      <c r="H62" s="9"/>
    </row>
    <row r="63" spans="4:8" x14ac:dyDescent="0.25">
      <c r="D63" s="9"/>
      <c r="E63" s="9"/>
      <c r="F63" s="9"/>
      <c r="H63" s="9"/>
    </row>
    <row r="64" spans="4:8" x14ac:dyDescent="0.25">
      <c r="D64" s="9"/>
      <c r="E64" s="9"/>
      <c r="F64" s="9"/>
      <c r="H64" s="9"/>
    </row>
    <row r="65" spans="4:8" x14ac:dyDescent="0.25">
      <c r="D65" s="9"/>
      <c r="E65" s="9"/>
      <c r="F65" s="9"/>
      <c r="H65" s="9"/>
    </row>
    <row r="66" spans="4:8" x14ac:dyDescent="0.25">
      <c r="D66" s="9"/>
      <c r="E66" s="9"/>
      <c r="F66" s="9"/>
      <c r="H66" s="9"/>
    </row>
    <row r="67" spans="4:8" x14ac:dyDescent="0.25">
      <c r="D67" s="9"/>
      <c r="E67" s="9"/>
      <c r="F67" s="9"/>
      <c r="H67" s="9"/>
    </row>
    <row r="68" spans="4:8" x14ac:dyDescent="0.25">
      <c r="D68" s="9"/>
      <c r="E68" s="9"/>
      <c r="F68" s="9"/>
      <c r="H68" s="9"/>
    </row>
    <row r="69" spans="4:8" x14ac:dyDescent="0.25">
      <c r="D69" s="9"/>
      <c r="E69" s="9"/>
      <c r="F69" s="9"/>
      <c r="H69" s="9"/>
    </row>
    <row r="70" spans="4:8" x14ac:dyDescent="0.25">
      <c r="D70" s="9"/>
      <c r="E70" s="9"/>
      <c r="F70" s="9"/>
      <c r="H70" s="9"/>
    </row>
    <row r="71" spans="4:8" x14ac:dyDescent="0.25">
      <c r="D71" s="9"/>
      <c r="E71" s="9"/>
      <c r="F71" s="9"/>
      <c r="H71" s="9"/>
    </row>
    <row r="72" spans="4:8" x14ac:dyDescent="0.25">
      <c r="D72" s="9"/>
      <c r="E72" s="9"/>
      <c r="F72" s="9"/>
      <c r="H72" s="9"/>
    </row>
    <row r="73" spans="4:8" x14ac:dyDescent="0.25">
      <c r="D73" s="9"/>
      <c r="E73" s="9"/>
      <c r="F73" s="9"/>
      <c r="H73" s="9"/>
    </row>
    <row r="74" spans="4:8" x14ac:dyDescent="0.25">
      <c r="D74" s="9"/>
      <c r="E74" s="9"/>
      <c r="F74" s="9"/>
      <c r="H74" s="9"/>
    </row>
    <row r="75" spans="4:8" x14ac:dyDescent="0.25">
      <c r="D75" s="9"/>
      <c r="E75" s="9"/>
      <c r="F75" s="9"/>
      <c r="H75" s="9"/>
    </row>
    <row r="76" spans="4:8" x14ac:dyDescent="0.25">
      <c r="D76" s="9"/>
      <c r="E76" s="9"/>
      <c r="F76" s="9"/>
      <c r="H76" s="9"/>
    </row>
    <row r="77" spans="4:8" x14ac:dyDescent="0.25">
      <c r="D77" s="9"/>
      <c r="E77" s="9"/>
      <c r="F77" s="9"/>
      <c r="H77" s="9"/>
    </row>
    <row r="78" spans="4:8" x14ac:dyDescent="0.25">
      <c r="D78" s="9"/>
      <c r="E78" s="9"/>
      <c r="F78" s="9"/>
      <c r="H78" s="9"/>
    </row>
    <row r="79" spans="4:8" x14ac:dyDescent="0.25">
      <c r="D79" s="9"/>
      <c r="E79" s="9"/>
      <c r="F79" s="9"/>
      <c r="H79" s="9"/>
    </row>
    <row r="80" spans="4:8" x14ac:dyDescent="0.25">
      <c r="D80" s="9"/>
      <c r="E80" s="9"/>
      <c r="F80" s="9"/>
      <c r="H80" s="9"/>
    </row>
    <row r="81" spans="4:8" x14ac:dyDescent="0.25">
      <c r="D81" s="9"/>
      <c r="E81" s="9"/>
      <c r="F81" s="9"/>
      <c r="H81" s="9"/>
    </row>
    <row r="82" spans="4:8" x14ac:dyDescent="0.25">
      <c r="D82" s="9"/>
      <c r="E82" s="9"/>
      <c r="F82" s="9"/>
      <c r="H82" s="9"/>
    </row>
    <row r="83" spans="4:8" x14ac:dyDescent="0.25">
      <c r="D83" s="9"/>
      <c r="E83" s="9"/>
      <c r="F83" s="9"/>
      <c r="H83" s="9"/>
    </row>
    <row r="84" spans="4:8" x14ac:dyDescent="0.25">
      <c r="D84" s="9"/>
      <c r="E84" s="9"/>
      <c r="F84" s="9"/>
      <c r="H84" s="9"/>
    </row>
    <row r="85" spans="4:8" x14ac:dyDescent="0.25">
      <c r="D85" s="9"/>
      <c r="E85" s="9"/>
      <c r="F85" s="9"/>
      <c r="H85" s="9"/>
    </row>
    <row r="86" spans="4:8" x14ac:dyDescent="0.25">
      <c r="D86" s="9"/>
      <c r="E86" s="9"/>
      <c r="F86" s="9"/>
      <c r="H86" s="9"/>
    </row>
    <row r="87" spans="4:8" x14ac:dyDescent="0.25">
      <c r="D87" s="9"/>
      <c r="E87" s="9"/>
      <c r="F87" s="9"/>
      <c r="H87" s="9"/>
    </row>
    <row r="88" spans="4:8" x14ac:dyDescent="0.25">
      <c r="D88" s="9"/>
      <c r="E88" s="9"/>
      <c r="F88" s="9"/>
      <c r="H88" s="9"/>
    </row>
    <row r="89" spans="4:8" x14ac:dyDescent="0.25">
      <c r="D89" s="9"/>
      <c r="E89" s="9"/>
      <c r="F89" s="9"/>
      <c r="H89" s="9"/>
    </row>
    <row r="90" spans="4:8" x14ac:dyDescent="0.25">
      <c r="D90" s="9"/>
      <c r="E90" s="9"/>
      <c r="F90" s="9"/>
      <c r="H90" s="9"/>
    </row>
    <row r="91" spans="4:8" x14ac:dyDescent="0.25">
      <c r="D91" s="9"/>
      <c r="E91" s="9"/>
      <c r="F91" s="9"/>
      <c r="H91" s="9"/>
    </row>
    <row r="92" spans="4:8" x14ac:dyDescent="0.25">
      <c r="D92" s="9"/>
      <c r="E92" s="9"/>
      <c r="F92" s="9"/>
      <c r="H92" s="9"/>
    </row>
    <row r="93" spans="4:8" x14ac:dyDescent="0.25">
      <c r="D93" s="9"/>
      <c r="E93" s="9"/>
      <c r="F93" s="9"/>
      <c r="H93" s="9"/>
    </row>
    <row r="94" spans="4:8" x14ac:dyDescent="0.25">
      <c r="D94" s="9"/>
      <c r="E94" s="9"/>
      <c r="F94" s="9"/>
      <c r="H94" s="9"/>
    </row>
    <row r="95" spans="4:8" x14ac:dyDescent="0.25">
      <c r="D95" s="9"/>
      <c r="E95" s="9"/>
      <c r="F95" s="9"/>
      <c r="H95" s="9"/>
    </row>
    <row r="96" spans="4:8" x14ac:dyDescent="0.25">
      <c r="D96" s="9"/>
      <c r="E96" s="9"/>
      <c r="F96" s="9"/>
      <c r="H96" s="9"/>
    </row>
    <row r="97" spans="4:8" x14ac:dyDescent="0.25">
      <c r="D97" s="9"/>
      <c r="E97" s="9"/>
      <c r="F97" s="9"/>
      <c r="H97" s="9"/>
    </row>
    <row r="98" spans="4:8" x14ac:dyDescent="0.25">
      <c r="D98" s="9"/>
      <c r="E98" s="9"/>
      <c r="F98" s="9"/>
      <c r="H98" s="9"/>
    </row>
    <row r="99" spans="4:8" x14ac:dyDescent="0.25">
      <c r="D99" s="9"/>
      <c r="E99" s="9"/>
      <c r="F99" s="9"/>
      <c r="H99" s="9"/>
    </row>
    <row r="100" spans="4:8" x14ac:dyDescent="0.25">
      <c r="D100" s="9"/>
      <c r="E100" s="9"/>
      <c r="F100" s="9"/>
      <c r="H100" s="9"/>
    </row>
    <row r="101" spans="4:8" x14ac:dyDescent="0.25">
      <c r="D101" s="9"/>
      <c r="E101" s="9"/>
      <c r="F101" s="9"/>
      <c r="H101" s="9"/>
    </row>
    <row r="102" spans="4:8" x14ac:dyDescent="0.25">
      <c r="D102" s="9"/>
      <c r="E102" s="9"/>
      <c r="F102" s="9"/>
      <c r="H102" s="9"/>
    </row>
    <row r="103" spans="4:8" x14ac:dyDescent="0.25">
      <c r="D103" s="9"/>
      <c r="E103" s="9"/>
      <c r="F103" s="9"/>
      <c r="H103" s="9"/>
    </row>
    <row r="104" spans="4:8" x14ac:dyDescent="0.25">
      <c r="D104" s="9"/>
      <c r="E104" s="9"/>
      <c r="F104" s="9"/>
      <c r="H104" s="9"/>
    </row>
    <row r="105" spans="4:8" x14ac:dyDescent="0.25">
      <c r="D105" s="9"/>
      <c r="E105" s="9"/>
      <c r="F105" s="9"/>
      <c r="H105" s="9"/>
    </row>
    <row r="106" spans="4:8" x14ac:dyDescent="0.25">
      <c r="D106" s="9"/>
      <c r="E106" s="9"/>
      <c r="F106" s="9"/>
      <c r="H106" s="9"/>
    </row>
    <row r="107" spans="4:8" x14ac:dyDescent="0.25">
      <c r="D107" s="9"/>
      <c r="E107" s="9"/>
      <c r="F107" s="9"/>
      <c r="H107" s="9"/>
    </row>
    <row r="108" spans="4:8" x14ac:dyDescent="0.25">
      <c r="D108" s="9"/>
      <c r="E108" s="9"/>
      <c r="F108" s="9"/>
      <c r="H108" s="9"/>
    </row>
    <row r="109" spans="4:8" x14ac:dyDescent="0.25">
      <c r="D109" s="9"/>
      <c r="E109" s="9"/>
      <c r="F109" s="9"/>
      <c r="H109" s="9"/>
    </row>
    <row r="110" spans="4:8" x14ac:dyDescent="0.25">
      <c r="D110" s="9"/>
      <c r="E110" s="9"/>
      <c r="F110" s="9"/>
      <c r="H110" s="9"/>
    </row>
    <row r="111" spans="4:8" x14ac:dyDescent="0.25">
      <c r="D111" s="9"/>
      <c r="E111" s="9"/>
      <c r="F111" s="9"/>
      <c r="H111" s="9"/>
    </row>
    <row r="112" spans="4:8" x14ac:dyDescent="0.25">
      <c r="D112" s="9"/>
      <c r="E112" s="9"/>
      <c r="F112" s="9"/>
      <c r="H112" s="9"/>
    </row>
    <row r="113" spans="4:8" x14ac:dyDescent="0.25">
      <c r="D113" s="9"/>
      <c r="E113" s="9"/>
      <c r="F113" s="9"/>
      <c r="H113" s="9"/>
    </row>
    <row r="114" spans="4:8" x14ac:dyDescent="0.25">
      <c r="D114" s="9"/>
      <c r="E114" s="9"/>
      <c r="F114" s="9"/>
      <c r="H114" s="9"/>
    </row>
    <row r="115" spans="4:8" x14ac:dyDescent="0.25">
      <c r="D115" s="9"/>
      <c r="E115" s="9"/>
      <c r="F115" s="9"/>
      <c r="H115" s="9"/>
    </row>
    <row r="116" spans="4:8" x14ac:dyDescent="0.25">
      <c r="D116" s="9"/>
      <c r="E116" s="9"/>
      <c r="F116" s="9"/>
      <c r="H116" s="9"/>
    </row>
    <row r="117" spans="4:8" x14ac:dyDescent="0.25">
      <c r="D117" s="9"/>
      <c r="E117" s="9"/>
      <c r="F117" s="9"/>
      <c r="H117" s="9"/>
    </row>
    <row r="118" spans="4:8" x14ac:dyDescent="0.25">
      <c r="D118" s="9"/>
      <c r="E118" s="9"/>
      <c r="F118" s="9"/>
      <c r="H118" s="9"/>
    </row>
    <row r="119" spans="4:8" x14ac:dyDescent="0.25">
      <c r="D119" s="9"/>
      <c r="E119" s="9"/>
      <c r="F119" s="9"/>
      <c r="H119" s="9"/>
    </row>
    <row r="120" spans="4:8" x14ac:dyDescent="0.25">
      <c r="D120" s="9"/>
      <c r="E120" s="9"/>
      <c r="F120" s="9"/>
      <c r="H120" s="9"/>
    </row>
    <row r="121" spans="4:8" x14ac:dyDescent="0.25">
      <c r="D121" s="9"/>
      <c r="E121" s="9"/>
      <c r="F121" s="9"/>
      <c r="H121" s="9"/>
    </row>
    <row r="122" spans="4:8" x14ac:dyDescent="0.25">
      <c r="D122" s="9"/>
      <c r="E122" s="9"/>
      <c r="F122" s="9"/>
      <c r="H122" s="9"/>
    </row>
    <row r="123" spans="4:8" x14ac:dyDescent="0.25">
      <c r="D123" s="9"/>
      <c r="E123" s="9"/>
      <c r="F123" s="9"/>
      <c r="H123" s="9"/>
    </row>
    <row r="124" spans="4:8" x14ac:dyDescent="0.25">
      <c r="D124" s="9"/>
      <c r="E124" s="9"/>
      <c r="F124" s="9"/>
      <c r="H124" s="9"/>
    </row>
    <row r="125" spans="4:8" x14ac:dyDescent="0.25">
      <c r="D125" s="9"/>
      <c r="E125" s="9"/>
      <c r="F125" s="9"/>
      <c r="H125" s="9"/>
    </row>
    <row r="126" spans="4:8" x14ac:dyDescent="0.25">
      <c r="D126" s="9"/>
      <c r="E126" s="9"/>
      <c r="F126" s="9"/>
      <c r="H126" s="9"/>
    </row>
    <row r="127" spans="4:8" x14ac:dyDescent="0.25">
      <c r="D127" s="9"/>
      <c r="E127" s="9"/>
      <c r="F127" s="9"/>
      <c r="H127" s="9"/>
    </row>
    <row r="128" spans="4:8" x14ac:dyDescent="0.25">
      <c r="D128" s="9"/>
      <c r="E128" s="9"/>
      <c r="F128" s="9"/>
      <c r="H128" s="9"/>
    </row>
    <row r="129" spans="4:8" x14ac:dyDescent="0.25">
      <c r="D129" s="9"/>
      <c r="E129" s="9"/>
      <c r="F129" s="9"/>
      <c r="H129" s="9"/>
    </row>
    <row r="130" spans="4:8" x14ac:dyDescent="0.25">
      <c r="D130" s="9"/>
      <c r="E130" s="9"/>
      <c r="F130" s="9"/>
      <c r="H130" s="9"/>
    </row>
    <row r="131" spans="4:8" x14ac:dyDescent="0.25">
      <c r="D131" s="9"/>
      <c r="E131" s="9"/>
      <c r="F131" s="9"/>
      <c r="H131" s="9"/>
    </row>
    <row r="132" spans="4:8" x14ac:dyDescent="0.25">
      <c r="D132" s="9"/>
      <c r="E132" s="9"/>
      <c r="F132" s="9"/>
      <c r="H132" s="9"/>
    </row>
    <row r="133" spans="4:8" x14ac:dyDescent="0.25">
      <c r="D133" s="9"/>
      <c r="E133" s="9"/>
      <c r="F133" s="9"/>
      <c r="H133" s="9"/>
    </row>
    <row r="134" spans="4:8" x14ac:dyDescent="0.25">
      <c r="D134" s="9"/>
      <c r="E134" s="9"/>
      <c r="F134" s="9"/>
      <c r="H134" s="9"/>
    </row>
    <row r="135" spans="4:8" x14ac:dyDescent="0.25">
      <c r="D135" s="9"/>
      <c r="E135" s="9"/>
      <c r="F135" s="9"/>
      <c r="H135" s="9"/>
    </row>
    <row r="136" spans="4:8" x14ac:dyDescent="0.25">
      <c r="D136" s="9"/>
      <c r="E136" s="9"/>
      <c r="F136" s="9"/>
      <c r="H136" s="9"/>
    </row>
    <row r="137" spans="4:8" x14ac:dyDescent="0.25">
      <c r="D137" s="9"/>
      <c r="E137" s="9"/>
      <c r="F137" s="9"/>
      <c r="H137" s="9"/>
    </row>
    <row r="138" spans="4:8" x14ac:dyDescent="0.25">
      <c r="D138" s="9"/>
      <c r="E138" s="9"/>
      <c r="F138" s="9"/>
      <c r="H138" s="9"/>
    </row>
    <row r="139" spans="4:8" x14ac:dyDescent="0.25">
      <c r="D139" s="9"/>
      <c r="E139" s="9"/>
      <c r="F139" s="9"/>
      <c r="H139" s="9"/>
    </row>
    <row r="140" spans="4:8" x14ac:dyDescent="0.25">
      <c r="D140" s="9"/>
      <c r="E140" s="9"/>
      <c r="F140" s="9"/>
      <c r="H140" s="9"/>
    </row>
    <row r="141" spans="4:8" x14ac:dyDescent="0.25">
      <c r="D141" s="9"/>
      <c r="E141" s="9"/>
      <c r="F141" s="9"/>
      <c r="H141" s="9"/>
    </row>
    <row r="142" spans="4:8" x14ac:dyDescent="0.25">
      <c r="D142" s="9"/>
      <c r="E142" s="9"/>
      <c r="F142" s="9"/>
      <c r="H142" s="9"/>
    </row>
    <row r="143" spans="4:8" x14ac:dyDescent="0.25">
      <c r="D143" s="9"/>
      <c r="E143" s="9"/>
      <c r="F143" s="9"/>
      <c r="H143" s="9"/>
    </row>
    <row r="144" spans="4:8" x14ac:dyDescent="0.25">
      <c r="D144" s="9"/>
      <c r="E144" s="9"/>
      <c r="F144" s="9"/>
      <c r="H144" s="9"/>
    </row>
    <row r="145" spans="4:8" x14ac:dyDescent="0.25">
      <c r="D145" s="9"/>
      <c r="E145" s="9"/>
      <c r="F145" s="9"/>
      <c r="H145" s="9"/>
    </row>
    <row r="146" spans="4:8" x14ac:dyDescent="0.25">
      <c r="D146" s="9"/>
      <c r="E146" s="9"/>
      <c r="F146" s="9"/>
      <c r="H146" s="9"/>
    </row>
    <row r="147" spans="4:8" x14ac:dyDescent="0.25">
      <c r="D147" s="9"/>
      <c r="E147" s="9"/>
      <c r="F147" s="9"/>
      <c r="H147" s="9"/>
    </row>
    <row r="148" spans="4:8" x14ac:dyDescent="0.25">
      <c r="D148" s="9"/>
      <c r="E148" s="9"/>
      <c r="F148" s="9"/>
      <c r="H148" s="9"/>
    </row>
    <row r="149" spans="4:8" x14ac:dyDescent="0.25">
      <c r="D149" s="9"/>
      <c r="E149" s="9"/>
      <c r="F149" s="9"/>
      <c r="H149" s="9"/>
    </row>
    <row r="150" spans="4:8" x14ac:dyDescent="0.25">
      <c r="D150" s="9"/>
      <c r="E150" s="9"/>
      <c r="F150" s="9"/>
      <c r="H150" s="9"/>
    </row>
    <row r="151" spans="4:8" x14ac:dyDescent="0.25">
      <c r="D151" s="9"/>
      <c r="E151" s="9"/>
      <c r="F151" s="9"/>
      <c r="H151" s="9"/>
    </row>
    <row r="152" spans="4:8" x14ac:dyDescent="0.25">
      <c r="D152" s="9"/>
      <c r="E152" s="9"/>
      <c r="F152" s="9"/>
      <c r="H152" s="9"/>
    </row>
    <row r="153" spans="4:8" x14ac:dyDescent="0.25">
      <c r="D153" s="9"/>
      <c r="E153" s="9"/>
      <c r="F153" s="9"/>
      <c r="H153" s="9"/>
    </row>
    <row r="154" spans="4:8" x14ac:dyDescent="0.25">
      <c r="D154" s="9"/>
      <c r="E154" s="9"/>
      <c r="F154" s="9"/>
      <c r="H154" s="9"/>
    </row>
    <row r="155" spans="4:8" x14ac:dyDescent="0.25">
      <c r="D155" s="9"/>
      <c r="E155" s="9"/>
      <c r="F155" s="9"/>
      <c r="H155" s="9"/>
    </row>
    <row r="156" spans="4:8" x14ac:dyDescent="0.25">
      <c r="D156" s="9"/>
      <c r="E156" s="9"/>
      <c r="F156" s="9"/>
      <c r="H156" s="9"/>
    </row>
    <row r="157" spans="4:8" x14ac:dyDescent="0.25">
      <c r="D157" s="9"/>
      <c r="E157" s="9"/>
      <c r="F157" s="9"/>
      <c r="H157" s="9"/>
    </row>
    <row r="158" spans="4:8" x14ac:dyDescent="0.25">
      <c r="D158" s="9"/>
      <c r="E158" s="9"/>
      <c r="F158" s="9"/>
      <c r="H158" s="9"/>
    </row>
    <row r="159" spans="4:8" x14ac:dyDescent="0.25">
      <c r="D159" s="9"/>
      <c r="E159" s="9"/>
      <c r="F159" s="9"/>
      <c r="H159" s="9"/>
    </row>
    <row r="160" spans="4:8" x14ac:dyDescent="0.25">
      <c r="D160" s="9"/>
      <c r="E160" s="9"/>
      <c r="F160" s="9"/>
      <c r="H160" s="9"/>
    </row>
    <row r="161" spans="4:8" x14ac:dyDescent="0.25">
      <c r="D161" s="9"/>
      <c r="E161" s="9"/>
      <c r="F161" s="9"/>
      <c r="H161" s="9"/>
    </row>
    <row r="162" spans="4:8" x14ac:dyDescent="0.25">
      <c r="D162" s="9"/>
      <c r="E162" s="9"/>
      <c r="F162" s="9"/>
      <c r="H162" s="9"/>
    </row>
    <row r="163" spans="4:8" x14ac:dyDescent="0.25">
      <c r="D163" s="9"/>
      <c r="E163" s="9"/>
      <c r="F163" s="9"/>
      <c r="H163" s="9"/>
    </row>
    <row r="164" spans="4:8" x14ac:dyDescent="0.25">
      <c r="D164" s="9"/>
      <c r="E164" s="9"/>
      <c r="F164" s="9"/>
      <c r="H164" s="9"/>
    </row>
    <row r="165" spans="4:8" x14ac:dyDescent="0.25">
      <c r="D165" s="9"/>
      <c r="E165" s="9"/>
      <c r="F165" s="9"/>
      <c r="H165" s="9"/>
    </row>
    <row r="166" spans="4:8" x14ac:dyDescent="0.25">
      <c r="D166" s="9"/>
      <c r="E166" s="9"/>
      <c r="F166" s="9"/>
      <c r="H166" s="9"/>
    </row>
    <row r="167" spans="4:8" x14ac:dyDescent="0.25">
      <c r="D167" s="9"/>
      <c r="E167" s="9"/>
      <c r="F167" s="9"/>
      <c r="H167" s="9"/>
    </row>
    <row r="168" spans="4:8" x14ac:dyDescent="0.25">
      <c r="D168" s="9"/>
      <c r="E168" s="9"/>
      <c r="F168" s="9"/>
      <c r="H168" s="9"/>
    </row>
    <row r="169" spans="4:8" x14ac:dyDescent="0.25">
      <c r="D169" s="9"/>
      <c r="E169" s="9"/>
      <c r="F169" s="9"/>
      <c r="H169" s="9"/>
    </row>
    <row r="170" spans="4:8" x14ac:dyDescent="0.25">
      <c r="D170" s="9"/>
      <c r="E170" s="9"/>
      <c r="F170" s="9"/>
      <c r="H170" s="9"/>
    </row>
    <row r="171" spans="4:8" x14ac:dyDescent="0.25">
      <c r="D171" s="9"/>
      <c r="E171" s="9"/>
      <c r="F171" s="9"/>
      <c r="H171" s="9"/>
    </row>
    <row r="172" spans="4:8" x14ac:dyDescent="0.25">
      <c r="D172" s="9"/>
      <c r="E172" s="9"/>
      <c r="F172" s="9"/>
      <c r="H172" s="9"/>
    </row>
    <row r="173" spans="4:8" x14ac:dyDescent="0.25">
      <c r="D173" s="9"/>
      <c r="E173" s="9"/>
      <c r="F173" s="9"/>
      <c r="H173" s="9"/>
    </row>
    <row r="174" spans="4:8" x14ac:dyDescent="0.25">
      <c r="D174" s="9"/>
      <c r="E174" s="9"/>
      <c r="F174" s="9"/>
      <c r="H174" s="9"/>
    </row>
    <row r="175" spans="4:8" x14ac:dyDescent="0.25">
      <c r="D175" s="9"/>
      <c r="E175" s="9"/>
      <c r="F175" s="9"/>
      <c r="H175" s="9"/>
    </row>
    <row r="176" spans="4:8" x14ac:dyDescent="0.25">
      <c r="D176" s="9"/>
      <c r="E176" s="9"/>
      <c r="F176" s="9"/>
      <c r="H176" s="9"/>
    </row>
    <row r="177" spans="4:8" x14ac:dyDescent="0.25">
      <c r="D177" s="9"/>
      <c r="E177" s="9"/>
      <c r="F177" s="9"/>
      <c r="H177" s="9"/>
    </row>
    <row r="178" spans="4:8" x14ac:dyDescent="0.25">
      <c r="D178" s="9"/>
      <c r="E178" s="9"/>
      <c r="F178" s="9"/>
      <c r="H178" s="9"/>
    </row>
    <row r="179" spans="4:8" x14ac:dyDescent="0.25">
      <c r="D179" s="9"/>
      <c r="E179" s="9"/>
      <c r="F179" s="9"/>
      <c r="H179" s="9"/>
    </row>
    <row r="180" spans="4:8" x14ac:dyDescent="0.25">
      <c r="D180" s="9"/>
      <c r="E180" s="9"/>
      <c r="F180" s="9"/>
      <c r="H180" s="9"/>
    </row>
    <row r="181" spans="4:8" x14ac:dyDescent="0.25">
      <c r="D181" s="9"/>
      <c r="E181" s="9"/>
      <c r="F181" s="9"/>
      <c r="H181" s="9"/>
    </row>
    <row r="182" spans="4:8" x14ac:dyDescent="0.25">
      <c r="D182" s="9"/>
      <c r="E182" s="9"/>
      <c r="F182" s="9"/>
      <c r="H182" s="9"/>
    </row>
    <row r="183" spans="4:8" x14ac:dyDescent="0.25">
      <c r="D183" s="9"/>
      <c r="E183" s="9"/>
      <c r="F183" s="9"/>
      <c r="H183" s="9"/>
    </row>
    <row r="184" spans="4:8" x14ac:dyDescent="0.25">
      <c r="D184" s="9"/>
      <c r="E184" s="9"/>
      <c r="F184" s="9"/>
      <c r="H184" s="9"/>
    </row>
    <row r="185" spans="4:8" x14ac:dyDescent="0.25">
      <c r="D185" s="9"/>
      <c r="E185" s="9"/>
      <c r="F185" s="9"/>
      <c r="H185" s="9"/>
    </row>
    <row r="186" spans="4:8" x14ac:dyDescent="0.25">
      <c r="D186" s="9"/>
      <c r="E186" s="9"/>
      <c r="F186" s="9"/>
      <c r="H186" s="9"/>
    </row>
    <row r="187" spans="4:8" x14ac:dyDescent="0.25">
      <c r="D187" s="9"/>
      <c r="E187" s="9"/>
      <c r="F187" s="9"/>
      <c r="H187" s="9"/>
    </row>
    <row r="188" spans="4:8" x14ac:dyDescent="0.25">
      <c r="D188" s="9"/>
      <c r="E188" s="9"/>
      <c r="F188" s="9"/>
      <c r="H188" s="9"/>
    </row>
    <row r="189" spans="4:8" x14ac:dyDescent="0.25">
      <c r="D189" s="9"/>
      <c r="E189" s="9"/>
      <c r="F189" s="9"/>
      <c r="H189" s="9"/>
    </row>
    <row r="190" spans="4:8" x14ac:dyDescent="0.25">
      <c r="D190" s="9"/>
      <c r="E190" s="9"/>
      <c r="F190" s="9"/>
      <c r="H190" s="9"/>
    </row>
    <row r="191" spans="4:8" x14ac:dyDescent="0.25">
      <c r="D191" s="9"/>
      <c r="E191" s="9"/>
      <c r="F191" s="9"/>
      <c r="H191" s="9"/>
    </row>
    <row r="192" spans="4:8" x14ac:dyDescent="0.25">
      <c r="D192" s="9"/>
      <c r="E192" s="9"/>
      <c r="F192" s="9"/>
      <c r="H192" s="9"/>
    </row>
    <row r="193" spans="4:8" x14ac:dyDescent="0.25">
      <c r="D193" s="9"/>
      <c r="E193" s="9"/>
      <c r="F193" s="9"/>
      <c r="H193" s="9"/>
    </row>
    <row r="194" spans="4:8" x14ac:dyDescent="0.25">
      <c r="D194" s="9"/>
      <c r="E194" s="9"/>
      <c r="F194" s="9"/>
      <c r="H194" s="9"/>
    </row>
    <row r="195" spans="4:8" x14ac:dyDescent="0.25">
      <c r="D195" s="9"/>
      <c r="E195" s="9"/>
      <c r="F195" s="9"/>
      <c r="H195" s="9"/>
    </row>
    <row r="196" spans="4:8" x14ac:dyDescent="0.25">
      <c r="D196" s="9"/>
      <c r="E196" s="9"/>
      <c r="F196" s="9"/>
      <c r="H196" s="9"/>
    </row>
    <row r="197" spans="4:8" x14ac:dyDescent="0.25">
      <c r="D197" s="9"/>
      <c r="E197" s="9"/>
      <c r="F197" s="9"/>
      <c r="H197" s="9"/>
    </row>
    <row r="198" spans="4:8" x14ac:dyDescent="0.25">
      <c r="D198" s="9"/>
      <c r="E198" s="9"/>
      <c r="F198" s="9"/>
      <c r="H198" s="9"/>
    </row>
    <row r="199" spans="4:8" x14ac:dyDescent="0.25">
      <c r="D199" s="9"/>
      <c r="E199" s="9"/>
      <c r="F199" s="9"/>
      <c r="H199" s="9"/>
    </row>
    <row r="200" spans="4:8" x14ac:dyDescent="0.25">
      <c r="D200" s="9"/>
      <c r="E200" s="9"/>
      <c r="F200" s="9"/>
      <c r="H200" s="9"/>
    </row>
    <row r="201" spans="4:8" x14ac:dyDescent="0.25">
      <c r="D201" s="9"/>
      <c r="E201" s="9"/>
      <c r="F201" s="9"/>
      <c r="H201" s="9"/>
    </row>
    <row r="202" spans="4:8" x14ac:dyDescent="0.25">
      <c r="D202" s="9"/>
      <c r="E202" s="9"/>
      <c r="F202" s="9"/>
      <c r="H202" s="9"/>
    </row>
    <row r="203" spans="4:8" x14ac:dyDescent="0.25">
      <c r="D203" s="9"/>
      <c r="E203" s="9"/>
      <c r="F203" s="9"/>
      <c r="H203" s="9"/>
    </row>
    <row r="204" spans="4:8" x14ac:dyDescent="0.25">
      <c r="D204" s="9"/>
      <c r="E204" s="9"/>
      <c r="F204" s="9"/>
      <c r="H204" s="9"/>
    </row>
    <row r="205" spans="4:8" x14ac:dyDescent="0.25">
      <c r="D205" s="9"/>
      <c r="E205" s="9"/>
      <c r="F205" s="9"/>
      <c r="H205" s="9"/>
    </row>
    <row r="206" spans="4:8" x14ac:dyDescent="0.25">
      <c r="D206" s="9"/>
      <c r="E206" s="9"/>
      <c r="F206" s="9"/>
      <c r="H206" s="9"/>
    </row>
    <row r="207" spans="4:8" x14ac:dyDescent="0.25">
      <c r="D207" s="9"/>
      <c r="E207" s="9"/>
      <c r="F207" s="9"/>
      <c r="H207" s="9"/>
    </row>
    <row r="208" spans="4:8" x14ac:dyDescent="0.25">
      <c r="D208" s="9"/>
      <c r="E208" s="9"/>
      <c r="F208" s="9"/>
      <c r="H208" s="9"/>
    </row>
    <row r="209" spans="4:8" x14ac:dyDescent="0.25">
      <c r="D209" s="9"/>
      <c r="E209" s="9"/>
      <c r="F209" s="9"/>
      <c r="H209" s="9"/>
    </row>
    <row r="210" spans="4:8" x14ac:dyDescent="0.25">
      <c r="D210" s="9"/>
      <c r="E210" s="9"/>
      <c r="F210" s="9"/>
      <c r="H210" s="9"/>
    </row>
    <row r="211" spans="4:8" x14ac:dyDescent="0.25">
      <c r="D211" s="9"/>
      <c r="E211" s="9"/>
      <c r="F211" s="9"/>
      <c r="H211" s="9"/>
    </row>
    <row r="212" spans="4:8" x14ac:dyDescent="0.25">
      <c r="D212" s="9"/>
      <c r="E212" s="9"/>
      <c r="F212" s="9"/>
      <c r="H212" s="9"/>
    </row>
    <row r="213" spans="4:8" x14ac:dyDescent="0.25">
      <c r="D213" s="9"/>
      <c r="E213" s="9"/>
      <c r="F213" s="9"/>
      <c r="H213" s="9"/>
    </row>
    <row r="214" spans="4:8" x14ac:dyDescent="0.25">
      <c r="D214" s="9"/>
      <c r="E214" s="9"/>
      <c r="F214" s="9"/>
      <c r="H214" s="9"/>
    </row>
    <row r="215" spans="4:8" x14ac:dyDescent="0.25">
      <c r="D215" s="9"/>
      <c r="E215" s="9"/>
      <c r="F215" s="9"/>
      <c r="H215" s="9"/>
    </row>
    <row r="216" spans="4:8" x14ac:dyDescent="0.25">
      <c r="D216" s="9"/>
      <c r="E216" s="9"/>
      <c r="F216" s="9"/>
      <c r="H216" s="9"/>
    </row>
    <row r="217" spans="4:8" x14ac:dyDescent="0.25">
      <c r="D217" s="9"/>
      <c r="E217" s="9"/>
      <c r="F217" s="9"/>
      <c r="H217" s="9"/>
    </row>
    <row r="218" spans="4:8" x14ac:dyDescent="0.25">
      <c r="D218" s="9"/>
      <c r="E218" s="9"/>
      <c r="F218" s="9"/>
      <c r="H218" s="9"/>
    </row>
    <row r="219" spans="4:8" x14ac:dyDescent="0.25">
      <c r="D219" s="9"/>
      <c r="E219" s="9"/>
      <c r="F219" s="9"/>
      <c r="H219" s="9"/>
    </row>
    <row r="220" spans="4:8" x14ac:dyDescent="0.25">
      <c r="D220" s="9"/>
      <c r="E220" s="9"/>
      <c r="F220" s="9"/>
      <c r="H220" s="9"/>
    </row>
    <row r="221" spans="4:8" x14ac:dyDescent="0.25">
      <c r="D221" s="9"/>
      <c r="E221" s="9"/>
      <c r="F221" s="9"/>
      <c r="H221" s="9"/>
    </row>
    <row r="222" spans="4:8" x14ac:dyDescent="0.25">
      <c r="D222" s="9"/>
      <c r="E222" s="9"/>
      <c r="F222" s="9"/>
      <c r="H222" s="9"/>
    </row>
    <row r="223" spans="4:8" x14ac:dyDescent="0.25">
      <c r="D223" s="9"/>
      <c r="E223" s="9"/>
      <c r="F223" s="9"/>
      <c r="H223" s="9"/>
    </row>
    <row r="224" spans="4:8" x14ac:dyDescent="0.25">
      <c r="D224" s="9"/>
      <c r="E224" s="9"/>
      <c r="F224" s="9"/>
      <c r="H224" s="9"/>
    </row>
    <row r="225" spans="4:8" x14ac:dyDescent="0.25">
      <c r="D225" s="9"/>
      <c r="E225" s="9"/>
      <c r="F225" s="9"/>
      <c r="H225" s="9"/>
    </row>
    <row r="226" spans="4:8" x14ac:dyDescent="0.25">
      <c r="D226" s="9"/>
      <c r="E226" s="9"/>
      <c r="F226" s="9"/>
      <c r="H226" s="9"/>
    </row>
    <row r="227" spans="4:8" x14ac:dyDescent="0.25">
      <c r="D227" s="9"/>
      <c r="E227" s="9"/>
      <c r="F227" s="9"/>
      <c r="H227" s="9"/>
    </row>
    <row r="228" spans="4:8" x14ac:dyDescent="0.25">
      <c r="D228" s="9"/>
      <c r="E228" s="9"/>
      <c r="F228" s="9"/>
      <c r="H228" s="9"/>
    </row>
    <row r="229" spans="4:8" x14ac:dyDescent="0.25">
      <c r="D229" s="9"/>
      <c r="E229" s="9"/>
      <c r="F229" s="9"/>
      <c r="H229" s="9"/>
    </row>
    <row r="230" spans="4:8" x14ac:dyDescent="0.25">
      <c r="D230" s="9"/>
      <c r="E230" s="9"/>
      <c r="F230" s="9"/>
      <c r="H230" s="9"/>
    </row>
    <row r="231" spans="4:8" x14ac:dyDescent="0.25">
      <c r="D231" s="9"/>
      <c r="E231" s="9"/>
      <c r="F231" s="9"/>
      <c r="H231" s="9"/>
    </row>
    <row r="232" spans="4:8" x14ac:dyDescent="0.25">
      <c r="D232" s="9"/>
      <c r="E232" s="9"/>
      <c r="F232" s="9"/>
      <c r="H232" s="9"/>
    </row>
    <row r="233" spans="4:8" x14ac:dyDescent="0.25">
      <c r="D233" s="9"/>
      <c r="E233" s="9"/>
      <c r="F233" s="9"/>
      <c r="H233" s="9"/>
    </row>
    <row r="234" spans="4:8" x14ac:dyDescent="0.25">
      <c r="D234" s="9"/>
      <c r="E234" s="9"/>
      <c r="F234" s="9"/>
      <c r="H234" s="9"/>
    </row>
    <row r="235" spans="4:8" x14ac:dyDescent="0.25">
      <c r="D235" s="9"/>
      <c r="E235" s="9"/>
      <c r="F235" s="9"/>
      <c r="H235" s="9"/>
    </row>
    <row r="236" spans="4:8" x14ac:dyDescent="0.25">
      <c r="D236" s="9"/>
      <c r="E236" s="9"/>
      <c r="F236" s="9"/>
      <c r="H236" s="9"/>
    </row>
    <row r="237" spans="4:8" x14ac:dyDescent="0.25">
      <c r="D237" s="9"/>
      <c r="E237" s="9"/>
      <c r="F237" s="9"/>
      <c r="H237" s="9"/>
    </row>
    <row r="238" spans="4:8" x14ac:dyDescent="0.25">
      <c r="D238" s="9"/>
      <c r="E238" s="9"/>
      <c r="F238" s="9"/>
      <c r="H238" s="9"/>
    </row>
    <row r="239" spans="4:8" x14ac:dyDescent="0.25">
      <c r="D239" s="9"/>
      <c r="E239" s="9"/>
      <c r="F239" s="9"/>
      <c r="H239" s="9"/>
    </row>
    <row r="240" spans="4:8" x14ac:dyDescent="0.25">
      <c r="D240" s="9"/>
      <c r="E240" s="9"/>
      <c r="F240" s="9"/>
      <c r="H240" s="9"/>
    </row>
    <row r="241" spans="4:8" x14ac:dyDescent="0.25">
      <c r="D241" s="9"/>
      <c r="E241" s="9"/>
      <c r="F241" s="9"/>
      <c r="H241" s="9"/>
    </row>
    <row r="242" spans="4:8" x14ac:dyDescent="0.25">
      <c r="D242" s="9"/>
      <c r="E242" s="9"/>
      <c r="F242" s="9"/>
      <c r="H242" s="9"/>
    </row>
    <row r="243" spans="4:8" x14ac:dyDescent="0.25">
      <c r="D243" s="9"/>
      <c r="E243" s="9"/>
      <c r="F243" s="9"/>
      <c r="H243" s="9"/>
    </row>
    <row r="244" spans="4:8" x14ac:dyDescent="0.25">
      <c r="D244" s="9"/>
      <c r="E244" s="9"/>
      <c r="F244" s="9"/>
      <c r="H244" s="9"/>
    </row>
    <row r="245" spans="4:8" x14ac:dyDescent="0.25">
      <c r="D245" s="9"/>
      <c r="E245" s="9"/>
      <c r="F245" s="9"/>
      <c r="H245" s="9"/>
    </row>
    <row r="246" spans="4:8" x14ac:dyDescent="0.25">
      <c r="D246" s="9"/>
      <c r="E246" s="9"/>
      <c r="F246" s="9"/>
      <c r="H246" s="9"/>
    </row>
    <row r="247" spans="4:8" x14ac:dyDescent="0.25">
      <c r="D247" s="9"/>
      <c r="E247" s="9"/>
      <c r="F247" s="9"/>
      <c r="H247" s="9"/>
    </row>
    <row r="248" spans="4:8" x14ac:dyDescent="0.25">
      <c r="D248" s="9"/>
      <c r="E248" s="9"/>
      <c r="F248" s="9"/>
      <c r="H248" s="9"/>
    </row>
    <row r="249" spans="4:8" x14ac:dyDescent="0.25">
      <c r="D249" s="9"/>
      <c r="E249" s="9"/>
      <c r="F249" s="9"/>
      <c r="H249" s="9"/>
    </row>
    <row r="250" spans="4:8" x14ac:dyDescent="0.25">
      <c r="D250" s="9"/>
      <c r="E250" s="9"/>
      <c r="F250" s="9"/>
      <c r="H250" s="9"/>
    </row>
    <row r="251" spans="4:8" x14ac:dyDescent="0.25">
      <c r="D251" s="9"/>
      <c r="E251" s="9"/>
      <c r="F251" s="9"/>
      <c r="H251" s="9"/>
    </row>
    <row r="252" spans="4:8" x14ac:dyDescent="0.25">
      <c r="D252" s="9"/>
      <c r="E252" s="9"/>
      <c r="F252" s="9"/>
      <c r="H252" s="9"/>
    </row>
    <row r="253" spans="4:8" x14ac:dyDescent="0.25">
      <c r="D253" s="9"/>
      <c r="E253" s="9"/>
      <c r="F253" s="9"/>
      <c r="H253" s="9"/>
    </row>
    <row r="254" spans="4:8" x14ac:dyDescent="0.25">
      <c r="D254" s="9"/>
      <c r="E254" s="9"/>
      <c r="F254" s="9"/>
      <c r="H254" s="9"/>
    </row>
    <row r="255" spans="4:8" x14ac:dyDescent="0.25">
      <c r="D255" s="9"/>
      <c r="E255" s="9"/>
      <c r="F255" s="9"/>
      <c r="H255" s="9"/>
    </row>
    <row r="256" spans="4:8" x14ac:dyDescent="0.25">
      <c r="D256" s="9"/>
      <c r="E256" s="9"/>
      <c r="F256" s="9"/>
      <c r="H256" s="9"/>
    </row>
    <row r="257" spans="4:8" x14ac:dyDescent="0.25">
      <c r="D257" s="9"/>
      <c r="E257" s="9"/>
      <c r="F257" s="9"/>
      <c r="H257" s="9"/>
    </row>
    <row r="258" spans="4:8" x14ac:dyDescent="0.25">
      <c r="D258" s="9"/>
      <c r="E258" s="9"/>
      <c r="F258" s="9"/>
      <c r="H258" s="9"/>
    </row>
    <row r="259" spans="4:8" x14ac:dyDescent="0.25">
      <c r="D259" s="9"/>
      <c r="E259" s="9"/>
      <c r="F259" s="9"/>
      <c r="H259" s="9"/>
    </row>
    <row r="260" spans="4:8" x14ac:dyDescent="0.25">
      <c r="D260" s="9"/>
      <c r="E260" s="9"/>
      <c r="F260" s="9"/>
      <c r="H260" s="9"/>
    </row>
    <row r="261" spans="4:8" x14ac:dyDescent="0.25">
      <c r="D261" s="9"/>
      <c r="E261" s="9"/>
      <c r="F261" s="9"/>
      <c r="H261" s="9"/>
    </row>
    <row r="262" spans="4:8" x14ac:dyDescent="0.25">
      <c r="D262" s="9"/>
      <c r="E262" s="9"/>
      <c r="F262" s="9"/>
      <c r="H262" s="9"/>
    </row>
    <row r="263" spans="4:8" x14ac:dyDescent="0.25">
      <c r="D263" s="9"/>
      <c r="E263" s="9"/>
      <c r="F263" s="9"/>
      <c r="H263" s="9"/>
    </row>
    <row r="264" spans="4:8" x14ac:dyDescent="0.25">
      <c r="D264" s="9"/>
      <c r="E264" s="9"/>
      <c r="F264" s="9"/>
      <c r="H264" s="9"/>
    </row>
    <row r="265" spans="4:8" x14ac:dyDescent="0.25">
      <c r="D265" s="9"/>
      <c r="E265" s="9"/>
      <c r="F265" s="9"/>
      <c r="H265" s="9"/>
    </row>
    <row r="266" spans="4:8" x14ac:dyDescent="0.25">
      <c r="D266" s="9"/>
      <c r="E266" s="9"/>
      <c r="F266" s="9"/>
      <c r="H266" s="9"/>
    </row>
    <row r="267" spans="4:8" x14ac:dyDescent="0.25">
      <c r="D267" s="9"/>
      <c r="E267" s="9"/>
      <c r="F267" s="9"/>
      <c r="H267" s="9"/>
    </row>
    <row r="268" spans="4:8" x14ac:dyDescent="0.25">
      <c r="D268" s="9"/>
      <c r="E268" s="9"/>
      <c r="F268" s="9"/>
      <c r="H268" s="9"/>
    </row>
    <row r="269" spans="4:8" x14ac:dyDescent="0.25">
      <c r="D269" s="9"/>
      <c r="E269" s="9"/>
      <c r="F269" s="9"/>
      <c r="H269" s="9"/>
    </row>
    <row r="270" spans="4:8" x14ac:dyDescent="0.25">
      <c r="D270" s="9"/>
      <c r="E270" s="9"/>
      <c r="F270" s="9"/>
      <c r="H270" s="9"/>
    </row>
    <row r="271" spans="4:8" x14ac:dyDescent="0.25">
      <c r="D271" s="9"/>
      <c r="E271" s="9"/>
      <c r="F271" s="9"/>
      <c r="H271" s="9"/>
    </row>
    <row r="272" spans="4:8" x14ac:dyDescent="0.25">
      <c r="D272" s="9"/>
      <c r="E272" s="9"/>
      <c r="F272" s="9"/>
      <c r="H272" s="9"/>
    </row>
    <row r="273" spans="4:8" x14ac:dyDescent="0.25">
      <c r="D273" s="9"/>
      <c r="E273" s="9"/>
      <c r="F273" s="9"/>
      <c r="H273" s="9"/>
    </row>
    <row r="274" spans="4:8" x14ac:dyDescent="0.25">
      <c r="D274" s="9"/>
      <c r="E274" s="9"/>
      <c r="F274" s="9"/>
      <c r="H274" s="9"/>
    </row>
    <row r="275" spans="4:8" x14ac:dyDescent="0.25">
      <c r="D275" s="9"/>
      <c r="E275" s="9"/>
      <c r="F275" s="9"/>
      <c r="H275" s="9"/>
    </row>
    <row r="276" spans="4:8" x14ac:dyDescent="0.25">
      <c r="D276" s="9"/>
      <c r="E276" s="9"/>
      <c r="F276" s="9"/>
      <c r="H276" s="9"/>
    </row>
    <row r="277" spans="4:8" x14ac:dyDescent="0.25">
      <c r="D277" s="9"/>
      <c r="E277" s="9"/>
      <c r="F277" s="9"/>
      <c r="H277" s="9"/>
    </row>
    <row r="278" spans="4:8" x14ac:dyDescent="0.25">
      <c r="D278" s="9"/>
      <c r="E278" s="9"/>
      <c r="F278" s="9"/>
      <c r="H278" s="9"/>
    </row>
    <row r="279" spans="4:8" x14ac:dyDescent="0.25">
      <c r="D279" s="9"/>
      <c r="E279" s="9"/>
      <c r="F279" s="9"/>
      <c r="H279" s="9"/>
    </row>
    <row r="280" spans="4:8" x14ac:dyDescent="0.25">
      <c r="D280" s="9"/>
      <c r="E280" s="9"/>
      <c r="F280" s="9"/>
      <c r="H280" s="9"/>
    </row>
    <row r="281" spans="4:8" x14ac:dyDescent="0.25">
      <c r="D281" s="9"/>
      <c r="E281" s="9"/>
      <c r="F281" s="9"/>
      <c r="H281" s="9"/>
    </row>
    <row r="282" spans="4:8" x14ac:dyDescent="0.25">
      <c r="D282" s="9"/>
      <c r="E282" s="9"/>
      <c r="F282" s="9"/>
      <c r="H282" s="9"/>
    </row>
    <row r="283" spans="4:8" x14ac:dyDescent="0.25">
      <c r="D283" s="9"/>
      <c r="E283" s="9"/>
      <c r="F283" s="9"/>
      <c r="H283" s="9"/>
    </row>
    <row r="284" spans="4:8" x14ac:dyDescent="0.25">
      <c r="D284" s="9"/>
      <c r="E284" s="9"/>
      <c r="F284" s="9"/>
      <c r="H284" s="9"/>
    </row>
    <row r="285" spans="4:8" x14ac:dyDescent="0.25">
      <c r="D285" s="9"/>
      <c r="E285" s="9"/>
      <c r="F285" s="9"/>
      <c r="H285" s="9"/>
    </row>
    <row r="286" spans="4:8" x14ac:dyDescent="0.25">
      <c r="D286" s="9"/>
      <c r="E286" s="9"/>
      <c r="F286" s="9"/>
      <c r="H286" s="9"/>
    </row>
    <row r="287" spans="4:8" x14ac:dyDescent="0.25">
      <c r="D287" s="9"/>
      <c r="E287" s="9"/>
      <c r="F287" s="9"/>
      <c r="H287" s="9"/>
    </row>
    <row r="288" spans="4:8" x14ac:dyDescent="0.25">
      <c r="D288" s="9"/>
      <c r="E288" s="9"/>
      <c r="F288" s="9"/>
      <c r="H288" s="9"/>
    </row>
    <row r="289" spans="4:8" x14ac:dyDescent="0.25">
      <c r="D289" s="9"/>
      <c r="E289" s="9"/>
      <c r="F289" s="9"/>
      <c r="H289" s="9"/>
    </row>
    <row r="290" spans="4:8" x14ac:dyDescent="0.25">
      <c r="D290" s="9"/>
      <c r="E290" s="9"/>
      <c r="F290" s="9"/>
      <c r="H290" s="9"/>
    </row>
    <row r="291" spans="4:8" x14ac:dyDescent="0.25">
      <c r="D291" s="9"/>
      <c r="E291" s="9"/>
      <c r="F291" s="9"/>
      <c r="H291" s="9"/>
    </row>
    <row r="292" spans="4:8" x14ac:dyDescent="0.25">
      <c r="D292" s="9"/>
      <c r="E292" s="9"/>
      <c r="F292" s="9"/>
      <c r="H292" s="9"/>
    </row>
    <row r="293" spans="4:8" x14ac:dyDescent="0.25">
      <c r="D293" s="9"/>
      <c r="E293" s="9"/>
      <c r="F293" s="9"/>
      <c r="H293" s="9"/>
    </row>
    <row r="294" spans="4:8" x14ac:dyDescent="0.25">
      <c r="D294" s="9"/>
      <c r="E294" s="9"/>
      <c r="F294" s="9"/>
      <c r="H294" s="9"/>
    </row>
    <row r="295" spans="4:8" x14ac:dyDescent="0.25">
      <c r="D295" s="9"/>
      <c r="E295" s="9"/>
      <c r="F295" s="9"/>
      <c r="H295" s="9"/>
    </row>
    <row r="296" spans="4:8" x14ac:dyDescent="0.25">
      <c r="D296" s="9"/>
      <c r="E296" s="9"/>
      <c r="F296" s="9"/>
      <c r="H296" s="9"/>
    </row>
    <row r="297" spans="4:8" x14ac:dyDescent="0.25">
      <c r="D297" s="9"/>
      <c r="E297" s="9"/>
      <c r="F297" s="9"/>
      <c r="H297" s="9"/>
    </row>
    <row r="298" spans="4:8" x14ac:dyDescent="0.25">
      <c r="D298" s="9"/>
      <c r="E298" s="9"/>
      <c r="F298" s="9"/>
      <c r="H298" s="9"/>
    </row>
    <row r="299" spans="4:8" x14ac:dyDescent="0.25">
      <c r="D299" s="9"/>
      <c r="E299" s="9"/>
      <c r="F299" s="9"/>
      <c r="H299" s="9"/>
    </row>
    <row r="300" spans="4:8" x14ac:dyDescent="0.25">
      <c r="D300" s="9"/>
      <c r="E300" s="9"/>
      <c r="F300" s="9"/>
      <c r="H300" s="9"/>
    </row>
    <row r="301" spans="4:8" x14ac:dyDescent="0.25">
      <c r="D301" s="9"/>
      <c r="E301" s="9"/>
      <c r="F301" s="9"/>
      <c r="H301" s="9"/>
    </row>
    <row r="302" spans="4:8" x14ac:dyDescent="0.25">
      <c r="D302" s="9"/>
      <c r="E302" s="9"/>
      <c r="F302" s="9"/>
      <c r="H302" s="9"/>
    </row>
    <row r="303" spans="4:8" x14ac:dyDescent="0.25">
      <c r="D303" s="9"/>
      <c r="E303" s="9"/>
      <c r="F303" s="9"/>
      <c r="H303" s="9"/>
    </row>
    <row r="304" spans="4:8" x14ac:dyDescent="0.25">
      <c r="D304" s="9"/>
      <c r="E304" s="9"/>
      <c r="F304" s="9"/>
      <c r="H304" s="9"/>
    </row>
    <row r="305" spans="4:8" x14ac:dyDescent="0.25">
      <c r="D305" s="9"/>
      <c r="E305" s="9"/>
      <c r="F305" s="9"/>
      <c r="H305" s="9"/>
    </row>
    <row r="306" spans="4:8" x14ac:dyDescent="0.25">
      <c r="D306" s="9"/>
      <c r="E306" s="9"/>
      <c r="F306" s="9"/>
      <c r="H306" s="9"/>
    </row>
    <row r="307" spans="4:8" x14ac:dyDescent="0.25">
      <c r="D307" s="9"/>
      <c r="E307" s="9"/>
      <c r="F307" s="9"/>
      <c r="H307" s="9"/>
    </row>
    <row r="308" spans="4:8" x14ac:dyDescent="0.25">
      <c r="D308" s="9"/>
      <c r="E308" s="9"/>
      <c r="F308" s="9"/>
      <c r="H308" s="9"/>
    </row>
    <row r="309" spans="4:8" x14ac:dyDescent="0.25">
      <c r="D309" s="9"/>
      <c r="E309" s="9"/>
      <c r="F309" s="9"/>
      <c r="H309" s="9"/>
    </row>
    <row r="310" spans="4:8" x14ac:dyDescent="0.25">
      <c r="D310" s="9"/>
      <c r="E310" s="9"/>
      <c r="F310" s="9"/>
      <c r="H310" s="9"/>
    </row>
    <row r="311" spans="4:8" x14ac:dyDescent="0.25">
      <c r="D311" s="9"/>
      <c r="E311" s="9"/>
      <c r="F311" s="9"/>
      <c r="H311" s="9"/>
    </row>
    <row r="312" spans="4:8" x14ac:dyDescent="0.25">
      <c r="D312" s="9"/>
      <c r="E312" s="9"/>
      <c r="F312" s="9"/>
      <c r="H312" s="9"/>
    </row>
    <row r="313" spans="4:8" x14ac:dyDescent="0.25">
      <c r="D313" s="9"/>
      <c r="E313" s="9"/>
      <c r="F313" s="9"/>
      <c r="H313" s="9"/>
    </row>
    <row r="314" spans="4:8" x14ac:dyDescent="0.25">
      <c r="D314" s="9"/>
      <c r="E314" s="9"/>
      <c r="F314" s="9"/>
      <c r="H314" s="9"/>
    </row>
    <row r="315" spans="4:8" x14ac:dyDescent="0.25">
      <c r="D315" s="9"/>
      <c r="E315" s="9"/>
      <c r="F315" s="9"/>
      <c r="H315" s="9"/>
    </row>
    <row r="316" spans="4:8" x14ac:dyDescent="0.25">
      <c r="D316" s="9"/>
      <c r="E316" s="9"/>
      <c r="F316" s="9"/>
      <c r="H316" s="9"/>
    </row>
    <row r="317" spans="4:8" x14ac:dyDescent="0.25">
      <c r="D317" s="9"/>
      <c r="E317" s="9"/>
      <c r="F317" s="9"/>
      <c r="H317" s="9"/>
    </row>
    <row r="318" spans="4:8" x14ac:dyDescent="0.25">
      <c r="D318" s="9"/>
      <c r="E318" s="9"/>
      <c r="F318" s="9"/>
      <c r="H318" s="9"/>
    </row>
    <row r="319" spans="4:8" x14ac:dyDescent="0.25">
      <c r="D319" s="9"/>
      <c r="E319" s="9"/>
      <c r="F319" s="9"/>
      <c r="H319" s="9"/>
    </row>
    <row r="320" spans="4:8" x14ac:dyDescent="0.25">
      <c r="D320" s="9"/>
      <c r="E320" s="9"/>
      <c r="F320" s="9"/>
      <c r="H320" s="9"/>
    </row>
    <row r="321" spans="4:8" x14ac:dyDescent="0.25">
      <c r="D321" s="9"/>
      <c r="E321" s="9"/>
      <c r="F321" s="9"/>
      <c r="H321" s="9"/>
    </row>
    <row r="322" spans="4:8" x14ac:dyDescent="0.25">
      <c r="D322" s="9"/>
      <c r="E322" s="9"/>
      <c r="F322" s="9"/>
      <c r="H322" s="9"/>
    </row>
    <row r="323" spans="4:8" x14ac:dyDescent="0.25">
      <c r="D323" s="9"/>
      <c r="E323" s="9"/>
      <c r="F323" s="9"/>
      <c r="H323" s="9"/>
    </row>
    <row r="324" spans="4:8" x14ac:dyDescent="0.25">
      <c r="D324" s="9"/>
      <c r="E324" s="9"/>
      <c r="F324" s="9"/>
      <c r="H324" s="9"/>
    </row>
    <row r="325" spans="4:8" x14ac:dyDescent="0.25">
      <c r="D325" s="9"/>
      <c r="E325" s="9"/>
      <c r="F325" s="9"/>
      <c r="H325" s="9"/>
    </row>
    <row r="326" spans="4:8" x14ac:dyDescent="0.25">
      <c r="D326" s="9"/>
      <c r="E326" s="9"/>
      <c r="F326" s="9"/>
      <c r="H326" s="9"/>
    </row>
    <row r="327" spans="4:8" x14ac:dyDescent="0.25">
      <c r="D327" s="9"/>
      <c r="E327" s="9"/>
      <c r="F327" s="9"/>
      <c r="H327" s="9"/>
    </row>
    <row r="328" spans="4:8" x14ac:dyDescent="0.25">
      <c r="D328" s="9"/>
      <c r="E328" s="9"/>
      <c r="F328" s="9"/>
      <c r="H328" s="9"/>
    </row>
    <row r="329" spans="4:8" x14ac:dyDescent="0.25">
      <c r="D329" s="9"/>
      <c r="E329" s="9"/>
      <c r="F329" s="9"/>
      <c r="H329" s="9"/>
    </row>
    <row r="330" spans="4:8" x14ac:dyDescent="0.25">
      <c r="D330" s="9"/>
      <c r="E330" s="9"/>
      <c r="F330" s="9"/>
      <c r="H330" s="9"/>
    </row>
    <row r="331" spans="4:8" x14ac:dyDescent="0.25">
      <c r="D331" s="9"/>
      <c r="E331" s="9"/>
      <c r="F331" s="9"/>
      <c r="H331" s="9"/>
    </row>
    <row r="332" spans="4:8" x14ac:dyDescent="0.25">
      <c r="D332" s="9"/>
      <c r="E332" s="9"/>
      <c r="F332" s="9"/>
      <c r="H332" s="9"/>
    </row>
    <row r="333" spans="4:8" x14ac:dyDescent="0.25">
      <c r="D333" s="9"/>
      <c r="E333" s="9"/>
      <c r="F333" s="9"/>
      <c r="H333" s="9"/>
    </row>
    <row r="334" spans="4:8" x14ac:dyDescent="0.25">
      <c r="D334" s="9"/>
      <c r="E334" s="9"/>
      <c r="F334" s="9"/>
      <c r="H334" s="9"/>
    </row>
    <row r="335" spans="4:8" x14ac:dyDescent="0.25">
      <c r="D335" s="9"/>
      <c r="E335" s="9"/>
      <c r="F335" s="9"/>
      <c r="H335" s="9"/>
    </row>
    <row r="336" spans="4:8" x14ac:dyDescent="0.25">
      <c r="D336" s="9"/>
      <c r="E336" s="9"/>
      <c r="F336" s="9"/>
      <c r="H336" s="9"/>
    </row>
    <row r="337" spans="4:8" x14ac:dyDescent="0.25">
      <c r="D337" s="9"/>
      <c r="E337" s="9"/>
      <c r="F337" s="9"/>
      <c r="H337" s="9"/>
    </row>
    <row r="338" spans="4:8" x14ac:dyDescent="0.25">
      <c r="D338" s="9"/>
      <c r="E338" s="9"/>
      <c r="F338" s="9"/>
      <c r="H338" s="9"/>
    </row>
    <row r="339" spans="4:8" x14ac:dyDescent="0.25">
      <c r="D339" s="9"/>
      <c r="E339" s="9"/>
      <c r="F339" s="9"/>
      <c r="H339" s="9"/>
    </row>
    <row r="340" spans="4:8" x14ac:dyDescent="0.25">
      <c r="D340" s="9"/>
      <c r="E340" s="9"/>
      <c r="F340" s="9"/>
      <c r="H340" s="9"/>
    </row>
    <row r="341" spans="4:8" x14ac:dyDescent="0.25">
      <c r="D341" s="9"/>
      <c r="E341" s="9"/>
      <c r="F341" s="9"/>
      <c r="H341" s="9"/>
    </row>
    <row r="342" spans="4:8" x14ac:dyDescent="0.25">
      <c r="D342" s="9"/>
      <c r="E342" s="9"/>
      <c r="F342" s="9"/>
      <c r="H342" s="9"/>
    </row>
    <row r="343" spans="4:8" x14ac:dyDescent="0.25">
      <c r="D343" s="9"/>
      <c r="E343" s="9"/>
      <c r="F343" s="9"/>
      <c r="H343" s="9"/>
    </row>
    <row r="344" spans="4:8" x14ac:dyDescent="0.25">
      <c r="D344" s="9"/>
      <c r="E344" s="9"/>
      <c r="F344" s="9"/>
      <c r="H344" s="9"/>
    </row>
    <row r="345" spans="4:8" x14ac:dyDescent="0.25">
      <c r="D345" s="9"/>
      <c r="E345" s="9"/>
      <c r="F345" s="9"/>
      <c r="H345" s="9"/>
    </row>
    <row r="346" spans="4:8" x14ac:dyDescent="0.25">
      <c r="D346" s="9"/>
      <c r="E346" s="9"/>
      <c r="F346" s="9"/>
      <c r="H346" s="9"/>
    </row>
    <row r="347" spans="4:8" x14ac:dyDescent="0.25">
      <c r="D347" s="9"/>
      <c r="E347" s="9"/>
      <c r="F347" s="9"/>
      <c r="H347" s="9"/>
    </row>
    <row r="348" spans="4:8" x14ac:dyDescent="0.25">
      <c r="D348" s="9"/>
      <c r="E348" s="9"/>
      <c r="F348" s="9"/>
      <c r="H348" s="9"/>
    </row>
    <row r="349" spans="4:8" x14ac:dyDescent="0.25">
      <c r="D349" s="9"/>
      <c r="E349" s="9"/>
      <c r="F349" s="9"/>
      <c r="H349" s="9"/>
    </row>
    <row r="350" spans="4:8" x14ac:dyDescent="0.25">
      <c r="D350" s="9"/>
      <c r="E350" s="9"/>
      <c r="F350" s="9"/>
      <c r="H350" s="9"/>
    </row>
    <row r="351" spans="4:8" x14ac:dyDescent="0.25">
      <c r="D351" s="9"/>
      <c r="E351" s="9"/>
      <c r="F351" s="9"/>
      <c r="H351" s="9"/>
    </row>
    <row r="352" spans="4:8" x14ac:dyDescent="0.25">
      <c r="D352" s="9"/>
      <c r="E352" s="9"/>
      <c r="F352" s="9"/>
      <c r="H352" s="9"/>
    </row>
    <row r="353" spans="4:8" x14ac:dyDescent="0.25">
      <c r="D353" s="9"/>
      <c r="E353" s="9"/>
      <c r="F353" s="9"/>
      <c r="H353" s="9"/>
    </row>
    <row r="354" spans="4:8" x14ac:dyDescent="0.25">
      <c r="D354" s="9"/>
      <c r="E354" s="9"/>
      <c r="F354" s="9"/>
      <c r="H354" s="9"/>
    </row>
    <row r="355" spans="4:8" x14ac:dyDescent="0.25">
      <c r="D355" s="9"/>
      <c r="E355" s="9"/>
      <c r="F355" s="9"/>
      <c r="H355" s="9"/>
    </row>
    <row r="356" spans="4:8" x14ac:dyDescent="0.25">
      <c r="D356" s="9"/>
      <c r="E356" s="9"/>
      <c r="F356" s="9"/>
      <c r="H356" s="9"/>
    </row>
    <row r="357" spans="4:8" x14ac:dyDescent="0.25">
      <c r="D357" s="9"/>
      <c r="E357" s="9"/>
      <c r="F357" s="9"/>
      <c r="H357" s="9"/>
    </row>
    <row r="358" spans="4:8" x14ac:dyDescent="0.25">
      <c r="D358" s="9"/>
      <c r="E358" s="9"/>
      <c r="F358" s="9"/>
      <c r="H358" s="9"/>
    </row>
    <row r="359" spans="4:8" x14ac:dyDescent="0.25">
      <c r="D359" s="9"/>
      <c r="E359" s="9"/>
      <c r="F359" s="9"/>
      <c r="H359" s="9"/>
    </row>
    <row r="360" spans="4:8" x14ac:dyDescent="0.25">
      <c r="D360" s="9"/>
      <c r="E360" s="9"/>
      <c r="F360" s="9"/>
      <c r="H360" s="9"/>
    </row>
    <row r="361" spans="4:8" x14ac:dyDescent="0.25">
      <c r="D361" s="9"/>
      <c r="E361" s="9"/>
      <c r="F361" s="9"/>
      <c r="H361" s="9"/>
    </row>
    <row r="362" spans="4:8" x14ac:dyDescent="0.25">
      <c r="D362" s="9"/>
      <c r="E362" s="9"/>
      <c r="F362" s="9"/>
      <c r="H362" s="9"/>
    </row>
    <row r="363" spans="4:8" x14ac:dyDescent="0.25">
      <c r="D363" s="9"/>
      <c r="E363" s="9"/>
      <c r="F363" s="9"/>
      <c r="H363" s="9"/>
    </row>
    <row r="364" spans="4:8" x14ac:dyDescent="0.25">
      <c r="D364" s="9"/>
      <c r="E364" s="9"/>
      <c r="F364" s="9"/>
      <c r="H364" s="9"/>
    </row>
    <row r="365" spans="4:8" x14ac:dyDescent="0.25">
      <c r="D365" s="9"/>
      <c r="E365" s="9"/>
      <c r="F365" s="9"/>
      <c r="H365" s="9"/>
    </row>
    <row r="366" spans="4:8" x14ac:dyDescent="0.25">
      <c r="D366" s="9"/>
      <c r="E366" s="9"/>
      <c r="F366" s="9"/>
      <c r="H366" s="9"/>
    </row>
    <row r="367" spans="4:8" x14ac:dyDescent="0.25">
      <c r="D367" s="9"/>
      <c r="E367" s="9"/>
      <c r="F367" s="9"/>
      <c r="H367" s="9"/>
    </row>
    <row r="368" spans="4:8" x14ac:dyDescent="0.25">
      <c r="D368" s="9"/>
      <c r="E368" s="9"/>
      <c r="F368" s="9"/>
      <c r="H368" s="9"/>
    </row>
    <row r="369" spans="4:8" x14ac:dyDescent="0.25">
      <c r="D369" s="9"/>
      <c r="E369" s="9"/>
      <c r="F369" s="9"/>
      <c r="H369" s="9"/>
    </row>
    <row r="370" spans="4:8" x14ac:dyDescent="0.25">
      <c r="D370" s="9"/>
      <c r="E370" s="9"/>
      <c r="F370" s="9"/>
      <c r="H370" s="9"/>
    </row>
    <row r="371" spans="4:8" x14ac:dyDescent="0.25">
      <c r="D371" s="9"/>
      <c r="E371" s="9"/>
      <c r="F371" s="9"/>
      <c r="H371" s="9"/>
    </row>
    <row r="372" spans="4:8" x14ac:dyDescent="0.25">
      <c r="D372" s="9"/>
      <c r="E372" s="9"/>
      <c r="F372" s="9"/>
      <c r="H372" s="9"/>
    </row>
    <row r="373" spans="4:8" x14ac:dyDescent="0.25">
      <c r="D373" s="9"/>
      <c r="E373" s="9"/>
      <c r="F373" s="9"/>
      <c r="H373" s="9"/>
    </row>
    <row r="374" spans="4:8" x14ac:dyDescent="0.25">
      <c r="D374" s="9"/>
      <c r="E374" s="9"/>
      <c r="F374" s="9"/>
      <c r="H374" s="9"/>
    </row>
    <row r="375" spans="4:8" x14ac:dyDescent="0.25">
      <c r="D375" s="9"/>
      <c r="E375" s="9"/>
      <c r="F375" s="9"/>
      <c r="H375" s="9"/>
    </row>
    <row r="376" spans="4:8" x14ac:dyDescent="0.25">
      <c r="D376" s="9"/>
      <c r="E376" s="9"/>
      <c r="F376" s="9"/>
      <c r="H376" s="9"/>
    </row>
    <row r="377" spans="4:8" x14ac:dyDescent="0.25">
      <c r="D377" s="9"/>
      <c r="E377" s="9"/>
      <c r="F377" s="9"/>
      <c r="H377" s="9"/>
    </row>
    <row r="378" spans="4:8" x14ac:dyDescent="0.25">
      <c r="D378" s="9"/>
      <c r="E378" s="9"/>
      <c r="F378" s="9"/>
      <c r="H378" s="9"/>
    </row>
  </sheetData>
  <pageMargins left="0.25" right="0.25" top="0.28999999999999998" bottom="0.23" header="0.26" footer="0.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eelarvetaotlus 26022025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Raili Uibopuu</dc:creator>
  <cp:lastModifiedBy>Martin Tulit</cp:lastModifiedBy>
  <cp:lastPrinted>2025-02-26T13:55:48Z</cp:lastPrinted>
  <dcterms:created xsi:type="dcterms:W3CDTF">2015-03-05T12:44:27Z</dcterms:created>
  <dcterms:modified xsi:type="dcterms:W3CDTF">2025-04-23T07:11:15Z</dcterms:modified>
</cp:coreProperties>
</file>